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H22" i="10" l="1"/>
  <c r="H21" i="10"/>
  <c r="H19" i="10"/>
  <c r="G22" i="14"/>
  <c r="H22" i="14"/>
  <c r="H21" i="14"/>
  <c r="H19" i="14"/>
  <c r="H22" i="44"/>
  <c r="H21" i="44"/>
  <c r="H19" i="44"/>
  <c r="H22" i="40"/>
  <c r="H21" i="40"/>
  <c r="H19" i="40"/>
  <c r="H22" i="6"/>
  <c r="H21" i="6"/>
  <c r="H19" i="6"/>
  <c r="H22" i="19"/>
  <c r="H21" i="19"/>
  <c r="H19" i="19"/>
  <c r="H22" i="45"/>
  <c r="H21" i="45"/>
  <c r="H19" i="45"/>
  <c r="H22" i="2"/>
  <c r="H19" i="2" l="1"/>
  <c r="H21" i="2" s="1"/>
  <c r="H22" i="11"/>
  <c r="H21" i="11"/>
  <c r="H19" i="11"/>
  <c r="H22" i="12"/>
  <c r="H21" i="12"/>
  <c r="H19" i="12"/>
  <c r="H22" i="28"/>
  <c r="H21" i="28"/>
  <c r="H19" i="28"/>
  <c r="H22" i="26"/>
  <c r="H21" i="26"/>
  <c r="H19" i="26"/>
  <c r="H22" i="17"/>
  <c r="H21" i="17"/>
  <c r="H19" i="17"/>
  <c r="H22" i="4"/>
  <c r="H21" i="4"/>
  <c r="H19" i="4"/>
  <c r="H22" i="15"/>
  <c r="H22" i="24"/>
  <c r="H21" i="24"/>
  <c r="H22" i="33"/>
  <c r="H21" i="33"/>
  <c r="H22" i="30"/>
  <c r="H21" i="30"/>
  <c r="H19" i="30"/>
  <c r="H22" i="25"/>
  <c r="H21" i="25"/>
  <c r="H19" i="25"/>
  <c r="H22" i="23"/>
  <c r="H21" i="23"/>
  <c r="H22" i="3"/>
  <c r="H22" i="46"/>
  <c r="H21" i="46"/>
  <c r="H19" i="46"/>
  <c r="H22" i="29"/>
  <c r="H21" i="29"/>
  <c r="H19" i="29"/>
  <c r="H22" i="5"/>
  <c r="H21" i="5"/>
  <c r="H22" i="16"/>
  <c r="H22" i="37"/>
  <c r="H21" i="37"/>
  <c r="H19" i="37"/>
  <c r="H22" i="8"/>
  <c r="H21" i="8"/>
  <c r="H19" i="8"/>
  <c r="H22" i="35"/>
  <c r="H21" i="35"/>
  <c r="H22" i="20"/>
  <c r="H21" i="20"/>
  <c r="H22" i="7"/>
  <c r="H21" i="7"/>
  <c r="H19" i="7"/>
  <c r="H21" i="27"/>
  <c r="H22" i="27" s="1"/>
  <c r="H22" i="41"/>
  <c r="H22" i="21"/>
  <c r="G22" i="10" l="1"/>
  <c r="G21" i="10"/>
  <c r="G19" i="10"/>
  <c r="G22" i="44" l="1"/>
  <c r="G21" i="44"/>
  <c r="G19" i="44"/>
  <c r="G21" i="46"/>
  <c r="G22" i="46" s="1"/>
  <c r="G19" i="46"/>
  <c r="G12" i="46"/>
  <c r="G22" i="24"/>
  <c r="G21" i="24"/>
  <c r="G19" i="24"/>
  <c r="G22" i="45"/>
  <c r="G21" i="45"/>
  <c r="G19" i="45"/>
  <c r="G22" i="40"/>
  <c r="G21" i="40"/>
  <c r="G19" i="40"/>
  <c r="G22" i="8"/>
  <c r="G21" i="8"/>
  <c r="G19" i="8"/>
  <c r="G22" i="35"/>
  <c r="G21" i="35"/>
  <c r="G22" i="27"/>
  <c r="G21" i="27"/>
  <c r="G12" i="27"/>
  <c r="G22" i="41"/>
  <c r="G21" i="41"/>
  <c r="G19" i="41"/>
  <c r="G22" i="28"/>
  <c r="G21" i="28"/>
  <c r="G19" i="28"/>
  <c r="G21" i="22"/>
  <c r="G22" i="22" s="1"/>
  <c r="G19" i="22"/>
  <c r="G22" i="19"/>
  <c r="G21" i="19"/>
  <c r="G19" i="19"/>
  <c r="G22" i="23"/>
  <c r="F22" i="23"/>
  <c r="E22" i="23"/>
  <c r="G21" i="23"/>
  <c r="G19" i="23"/>
  <c r="G15" i="23"/>
  <c r="G10" i="23"/>
  <c r="G22" i="25"/>
  <c r="G21" i="25"/>
  <c r="G19" i="25"/>
  <c r="G10" i="25"/>
  <c r="G22" i="20"/>
  <c r="G21" i="20"/>
  <c r="G22" i="15"/>
  <c r="G22" i="33"/>
  <c r="G21" i="33"/>
  <c r="G19" i="33"/>
  <c r="G22" i="21"/>
  <c r="G21" i="21"/>
  <c r="G19" i="21"/>
  <c r="G22" i="37" l="1"/>
  <c r="G21" i="37"/>
  <c r="G19" i="37"/>
  <c r="G22" i="3"/>
  <c r="G19" i="3"/>
  <c r="G15" i="3"/>
  <c r="G22" i="17"/>
  <c r="G21" i="17"/>
  <c r="G19" i="17"/>
  <c r="G22" i="11"/>
  <c r="G21" i="11"/>
  <c r="G19" i="11"/>
  <c r="G21" i="14"/>
  <c r="G19" i="14"/>
  <c r="G22" i="9"/>
  <c r="G21" i="9"/>
  <c r="G19" i="9"/>
  <c r="G19" i="26"/>
  <c r="G21" i="26" s="1"/>
  <c r="G22" i="12"/>
  <c r="G21" i="12"/>
  <c r="G19" i="12"/>
  <c r="G22" i="7"/>
  <c r="G21" i="7"/>
  <c r="G19" i="7"/>
  <c r="G21" i="6"/>
  <c r="G22" i="6" s="1"/>
  <c r="G15" i="6"/>
  <c r="G19" i="6"/>
  <c r="G10" i="6"/>
  <c r="G22" i="5"/>
  <c r="G21" i="5"/>
  <c r="G19" i="5"/>
  <c r="G12" i="5"/>
  <c r="G22" i="4"/>
  <c r="G21" i="4"/>
  <c r="G19" i="4"/>
  <c r="G19" i="30"/>
  <c r="G21" i="30" s="1"/>
  <c r="G22" i="30" s="1"/>
  <c r="G6" i="30"/>
  <c r="G15" i="2"/>
  <c r="G19" i="2" s="1"/>
  <c r="G21" i="2" s="1"/>
  <c r="G22" i="29"/>
  <c r="G21" i="29"/>
  <c r="G19" i="29"/>
  <c r="F19" i="33" l="1"/>
  <c r="F22" i="44" l="1"/>
  <c r="F21" i="44"/>
  <c r="F19" i="44"/>
  <c r="F22" i="46"/>
  <c r="F21" i="46"/>
  <c r="F19" i="46"/>
  <c r="F12" i="46"/>
  <c r="F22" i="24"/>
  <c r="F21" i="24"/>
  <c r="F19" i="24"/>
  <c r="F22" i="45"/>
  <c r="F21" i="45"/>
  <c r="F19" i="45"/>
  <c r="F19" i="40" l="1"/>
  <c r="F21" i="40" s="1"/>
  <c r="F22" i="40" s="1"/>
  <c r="F22" i="8"/>
  <c r="F21" i="8"/>
  <c r="F19" i="8"/>
  <c r="F22" i="35"/>
  <c r="F21" i="35"/>
  <c r="F22" i="27"/>
  <c r="F21" i="27"/>
  <c r="F22" i="41"/>
  <c r="F21" i="41"/>
  <c r="F19" i="41"/>
  <c r="F21" i="28"/>
  <c r="F22" i="28" s="1"/>
  <c r="F19" i="28"/>
  <c r="F22" i="22"/>
  <c r="F21" i="22"/>
  <c r="F19" i="22"/>
  <c r="F12" i="22"/>
  <c r="F22" i="19"/>
  <c r="F21" i="19"/>
  <c r="F19" i="19"/>
  <c r="F13" i="19"/>
  <c r="F19" i="25" l="1"/>
  <c r="F21" i="25" s="1"/>
  <c r="F22" i="25" s="1"/>
  <c r="F10" i="25"/>
  <c r="F22" i="20"/>
  <c r="F22" i="15"/>
  <c r="F22" i="33"/>
  <c r="F21" i="33"/>
  <c r="F22" i="21" l="1"/>
  <c r="F21" i="21"/>
  <c r="F19" i="21"/>
  <c r="F22" i="37" l="1"/>
  <c r="F21" i="37"/>
  <c r="F19" i="37"/>
  <c r="F19" i="3"/>
  <c r="F15" i="3"/>
  <c r="F22" i="17"/>
  <c r="F21" i="17"/>
  <c r="F19" i="17"/>
  <c r="F22" i="11"/>
  <c r="F21" i="11"/>
  <c r="F19" i="11"/>
  <c r="F15" i="11"/>
  <c r="F22" i="14"/>
  <c r="F21" i="14"/>
  <c r="F19" i="14"/>
  <c r="F9" i="14"/>
  <c r="F22" i="10"/>
  <c r="F21" i="10"/>
  <c r="F19" i="10"/>
  <c r="F22" i="9"/>
  <c r="F21" i="9"/>
  <c r="F19" i="9"/>
  <c r="F19" i="26"/>
  <c r="F21" i="26" s="1"/>
  <c r="F22" i="12"/>
  <c r="F21" i="12"/>
  <c r="F19" i="12"/>
  <c r="F22" i="7"/>
  <c r="F21" i="7"/>
  <c r="F19" i="7"/>
  <c r="F21" i="6" l="1"/>
  <c r="F20" i="6"/>
  <c r="F22" i="6"/>
  <c r="F10" i="6"/>
  <c r="F19" i="6" s="1"/>
  <c r="F15" i="6"/>
  <c r="F19" i="5"/>
  <c r="F21" i="5" s="1"/>
  <c r="F22" i="5" s="1"/>
  <c r="F12" i="5"/>
  <c r="F19" i="4"/>
  <c r="F21" i="4" s="1"/>
  <c r="F22" i="4" s="1"/>
  <c r="F6" i="30"/>
  <c r="F19" i="30"/>
  <c r="F21" i="30" s="1"/>
  <c r="F22" i="30" s="1"/>
  <c r="F19" i="2"/>
  <c r="F21" i="2" s="1"/>
  <c r="F22" i="29"/>
  <c r="F21" i="29"/>
  <c r="F19" i="29"/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22" i="45" s="1"/>
  <c r="E19" i="45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22" i="22"/>
  <c r="E21" i="22"/>
  <c r="E19" i="22"/>
  <c r="E12" i="22"/>
  <c r="E22" i="19"/>
  <c r="E21" i="19"/>
  <c r="E19" i="19"/>
  <c r="E13" i="19"/>
  <c r="E21" i="23"/>
  <c r="E15" i="23"/>
  <c r="E19" i="23" s="1"/>
  <c r="E19" i="25"/>
  <c r="E21" i="25" s="1"/>
  <c r="E22" i="25" s="1"/>
  <c r="E10" i="25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2" i="10"/>
  <c r="E21" i="10"/>
  <c r="E19" i="10"/>
  <c r="E22" i="9"/>
  <c r="E21" i="9"/>
  <c r="E19" i="9"/>
  <c r="E21" i="26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19" i="30"/>
  <c r="E21" i="30" s="1"/>
  <c r="E6" i="30"/>
  <c r="E20" i="2"/>
  <c r="E15" i="2"/>
  <c r="E19" i="2" s="1"/>
  <c r="E22" i="29"/>
  <c r="E21" i="29"/>
  <c r="E19" i="29"/>
  <c r="E21" i="2" l="1"/>
  <c r="D22" i="7"/>
  <c r="D22" i="44" l="1"/>
  <c r="D21" i="44"/>
  <c r="D19" i="44"/>
  <c r="D22" i="45"/>
  <c r="D21" i="45"/>
  <c r="D19" i="45"/>
  <c r="D22" i="10"/>
  <c r="C19" i="10"/>
  <c r="D21" i="10"/>
  <c r="D19" i="10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19" i="30"/>
  <c r="D21" i="30" s="1"/>
  <c r="D19" i="2"/>
  <c r="D21" i="2" s="1"/>
  <c r="D22" i="29"/>
  <c r="D19" i="29"/>
  <c r="D21" i="29"/>
  <c r="C22" i="10" l="1"/>
  <c r="C22" i="9"/>
  <c r="C21" i="10"/>
  <c r="B19" i="9"/>
  <c r="C22" i="41"/>
  <c r="C22" i="25"/>
  <c r="C10" i="25"/>
  <c r="C19" i="23"/>
  <c r="C21" i="23" s="1"/>
  <c r="B22" i="44"/>
  <c r="C22" i="44"/>
  <c r="C21" i="44"/>
  <c r="C22" i="24"/>
  <c r="C22" i="45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2" i="29"/>
  <c r="C21" i="41" l="1"/>
  <c r="C19" i="41"/>
  <c r="C21" i="22"/>
  <c r="C19" i="22"/>
  <c r="C19" i="11"/>
  <c r="C19" i="26"/>
  <c r="C21" i="26" s="1"/>
  <c r="C21" i="24"/>
  <c r="C19" i="24"/>
  <c r="C19" i="46"/>
  <c r="C21" i="46" s="1"/>
  <c r="C19" i="44"/>
  <c r="C21" i="45"/>
  <c r="C19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19" i="20"/>
  <c r="C21" i="20" s="1"/>
  <c r="D19" i="20"/>
  <c r="D21" i="20" s="1"/>
  <c r="E19" i="20"/>
  <c r="E21" i="20" s="1"/>
  <c r="F19" i="20"/>
  <c r="F21" i="20" s="1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19" i="30"/>
  <c r="C21" i="30" s="1"/>
  <c r="C20" i="2"/>
  <c r="C15" i="2"/>
  <c r="C19" i="2" s="1"/>
  <c r="C21" i="2" s="1"/>
  <c r="C19" i="29"/>
  <c r="C21" i="29" s="1"/>
  <c r="B19" i="30" l="1"/>
  <c r="B21" i="30" s="1"/>
  <c r="I21" i="16"/>
  <c r="J21" i="16"/>
  <c r="M21" i="16"/>
  <c r="C19" i="16"/>
  <c r="C21" i="16" s="1"/>
  <c r="D19" i="16"/>
  <c r="D21" i="16" s="1"/>
  <c r="E19" i="16"/>
  <c r="E21" i="16" s="1"/>
  <c r="F19" i="16"/>
  <c r="F21" i="16" s="1"/>
  <c r="F22" i="16" s="1"/>
  <c r="G19" i="16"/>
  <c r="G21" i="16" s="1"/>
  <c r="G22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B22" i="26" l="1"/>
  <c r="B21" i="26"/>
  <c r="E22" i="30"/>
  <c r="D22" i="30"/>
  <c r="C22" i="30"/>
  <c r="B22" i="30"/>
  <c r="D22" i="40"/>
  <c r="C22" i="40"/>
  <c r="B22" i="40"/>
  <c r="M19" i="15"/>
  <c r="M21" i="15" s="1"/>
  <c r="L19" i="15"/>
  <c r="E22" i="26" l="1"/>
  <c r="D22" i="26"/>
  <c r="G22" i="26"/>
  <c r="C22" i="26"/>
  <c r="F22" i="26"/>
  <c r="M19" i="2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H21" i="3"/>
  <c r="G21" i="3"/>
  <c r="F21" i="3"/>
  <c r="F22" i="3" s="1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E22" i="2" l="1"/>
  <c r="G22" i="2"/>
  <c r="F22" i="2"/>
  <c r="D22" i="2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E22" i="20" l="1"/>
  <c r="D22" i="20"/>
  <c r="C22" i="20"/>
  <c r="B22" i="20"/>
  <c r="B22" i="45" l="1"/>
</calcChain>
</file>

<file path=xl/sharedStrings.xml><?xml version="1.0" encoding="utf-8"?>
<sst xmlns="http://schemas.openxmlformats.org/spreadsheetml/2006/main" count="1378" uniqueCount="82">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</sst>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G22" sqref="G22:H22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>
        <v>4495</v>
      </c>
      <c r="G12" s="33">
        <v>4350</v>
      </c>
      <c r="H12" s="33">
        <v>4495</v>
      </c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>
        <v>253.42</v>
      </c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4350</v>
      </c>
      <c r="C19" s="28">
        <f t="shared" si="0"/>
        <v>4677</v>
      </c>
      <c r="D19" s="28">
        <f t="shared" si="0"/>
        <v>4847.04</v>
      </c>
      <c r="E19" s="28">
        <f t="shared" si="0"/>
        <v>4350</v>
      </c>
      <c r="F19" s="28">
        <f t="shared" si="0"/>
        <v>4495</v>
      </c>
      <c r="G19" s="28">
        <f t="shared" si="0"/>
        <v>4603.42</v>
      </c>
      <c r="H19" s="28">
        <f t="shared" si="0"/>
        <v>4495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>
        <v>3.42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4350</v>
      </c>
      <c r="C21" s="28">
        <f t="shared" si="1"/>
        <v>4600</v>
      </c>
      <c r="D21" s="28">
        <f t="shared" si="1"/>
        <v>4600</v>
      </c>
      <c r="E21" s="28">
        <f t="shared" si="1"/>
        <v>4350</v>
      </c>
      <c r="F21" s="28">
        <f t="shared" si="1"/>
        <v>4495</v>
      </c>
      <c r="G21" s="28">
        <f t="shared" si="1"/>
        <v>4600</v>
      </c>
      <c r="H21" s="28">
        <f t="shared" si="1"/>
        <v>4495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>
        <f>AVERAGE($B21:F21)</f>
        <v>4479</v>
      </c>
      <c r="G22" s="37">
        <f>AVERAGE($B21:G21)</f>
        <v>4499.166666666667</v>
      </c>
      <c r="H22" s="37">
        <f>AVERAGE($B21:H21)</f>
        <v>4498.5714285714284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4" sqref="G24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>
        <v>3720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>
        <v>884.45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>
        <v>3260</v>
      </c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4600</v>
      </c>
      <c r="C19" s="28">
        <f t="shared" si="0"/>
        <v>4246.6000000000004</v>
      </c>
      <c r="D19" s="28">
        <f t="shared" si="0"/>
        <v>4605</v>
      </c>
      <c r="E19" s="28">
        <f t="shared" si="0"/>
        <v>4614.6000000000004</v>
      </c>
      <c r="F19" s="28">
        <f t="shared" si="0"/>
        <v>4604.45</v>
      </c>
      <c r="G19" s="28">
        <f t="shared" si="0"/>
        <v>3260</v>
      </c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>
        <v>4.45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4600</v>
      </c>
      <c r="C21" s="28">
        <f t="shared" si="1"/>
        <v>4246.6000000000004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3260</v>
      </c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>
        <f>AVERAGE($B21:F21)</f>
        <v>4529.32</v>
      </c>
      <c r="G22" s="37">
        <f>AVERAGE($B21:G21)</f>
        <v>4317.7666666666664</v>
      </c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80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>
        <v>4200</v>
      </c>
      <c r="G12" s="33">
        <v>4200</v>
      </c>
      <c r="H12" s="33">
        <v>4200</v>
      </c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4200</v>
      </c>
      <c r="D19" s="28">
        <f>SUM(D5:D18)</f>
        <v>4200</v>
      </c>
      <c r="E19" s="28">
        <f>SUM(E5:E18)</f>
        <v>4200</v>
      </c>
      <c r="F19" s="28">
        <f>SUM(F5:F18)</f>
        <v>4200</v>
      </c>
      <c r="G19" s="28">
        <f>SUM(G5:G18)</f>
        <v>4200</v>
      </c>
      <c r="H19" s="28">
        <f>SUM(H5:H18)</f>
        <v>4200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>C19-C20</f>
        <v>4200</v>
      </c>
      <c r="D21" s="28">
        <f>D19-D20</f>
        <v>4200</v>
      </c>
      <c r="E21" s="28">
        <f>E19-E20</f>
        <v>4200</v>
      </c>
      <c r="F21" s="28">
        <f>F19-F20</f>
        <v>4200</v>
      </c>
      <c r="G21" s="28">
        <f>G19-G20</f>
        <v>4200</v>
      </c>
      <c r="H21" s="28">
        <f>H19-H20</f>
        <v>4200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>
        <f>AVERAGE($B21:F21)</f>
        <v>4200</v>
      </c>
      <c r="G22" s="37">
        <f>AVERAGE($B21:G21)</f>
        <v>4200</v>
      </c>
      <c r="H22" s="37">
        <f>AVERAGE($B21:H21)</f>
        <v>4200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5" sqref="H25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>
        <v>2500</v>
      </c>
      <c r="G5" s="30">
        <v>2500</v>
      </c>
      <c r="H5" s="30">
        <v>2500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>
        <v>493.47</v>
      </c>
      <c r="G7" s="30">
        <v>586.16999999999996</v>
      </c>
      <c r="H7" s="30">
        <v>117.41</v>
      </c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>
        <v>42.3</v>
      </c>
      <c r="G8" s="30"/>
      <c r="H8" s="30">
        <v>41.18</v>
      </c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>
        <f>549.9+435.42</f>
        <v>985.31999999999994</v>
      </c>
      <c r="G9" s="30">
        <v>549.9</v>
      </c>
      <c r="H9" s="30">
        <v>549.9</v>
      </c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>
        <v>354.26</v>
      </c>
      <c r="G10" s="30">
        <v>496.2</v>
      </c>
      <c r="H10" s="30">
        <v>351.11</v>
      </c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>
        <v>99.2</v>
      </c>
      <c r="G15" s="32"/>
      <c r="H15" s="32">
        <v>88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>
        <v>450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4617.57</v>
      </c>
      <c r="C19" s="28">
        <f t="shared" si="0"/>
        <v>4599.25</v>
      </c>
      <c r="D19" s="28">
        <f t="shared" si="0"/>
        <v>4190.7800000000007</v>
      </c>
      <c r="E19" s="28">
        <f t="shared" si="0"/>
        <v>4117.2000000000007</v>
      </c>
      <c r="F19" s="28">
        <f t="shared" si="0"/>
        <v>4474.55</v>
      </c>
      <c r="G19" s="28">
        <f t="shared" si="0"/>
        <v>4132.2700000000004</v>
      </c>
      <c r="H19" s="28">
        <f t="shared" si="0"/>
        <v>4097.6000000000004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>
        <v>115.98</v>
      </c>
      <c r="G20" s="32">
        <v>12.06</v>
      </c>
      <c r="H20" s="32">
        <v>550.9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4599.3499999999995</v>
      </c>
      <c r="C21" s="28">
        <f t="shared" si="1"/>
        <v>4599.25</v>
      </c>
      <c r="D21" s="28">
        <f t="shared" si="1"/>
        <v>4089.8600000000006</v>
      </c>
      <c r="E21" s="28">
        <f t="shared" si="1"/>
        <v>4097.5200000000004</v>
      </c>
      <c r="F21" s="28">
        <f t="shared" si="1"/>
        <v>4358.5700000000006</v>
      </c>
      <c r="G21" s="28">
        <f t="shared" si="1"/>
        <v>4120.21</v>
      </c>
      <c r="H21" s="28">
        <f t="shared" si="1"/>
        <v>3546.7000000000003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>
        <f>AVERAGE($B21:F21)</f>
        <v>4348.91</v>
      </c>
      <c r="G22" s="37">
        <f>AVERAGE($B21:G21)</f>
        <v>4310.7933333333331</v>
      </c>
      <c r="H22" s="37">
        <f>AVERAGE($B21:H21)</f>
        <v>4201.6371428571429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G22" sqref="G22:H22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>
        <v>1860</v>
      </c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>
        <f>496.8+479.4</f>
        <v>976.2</v>
      </c>
      <c r="G15" s="32">
        <v>872.8</v>
      </c>
      <c r="H15" s="32">
        <v>989.8</v>
      </c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1532.1200000000001</v>
      </c>
      <c r="D19" s="28">
        <f>SUM(D5:D18)</f>
        <v>1623.5900000000001</v>
      </c>
      <c r="E19" s="28">
        <f>SUM(E5:E18)</f>
        <v>892.8</v>
      </c>
      <c r="F19" s="28">
        <f>SUM(F5:F18)</f>
        <v>976.2</v>
      </c>
      <c r="G19" s="28">
        <f>SUM(G5:G18)</f>
        <v>872.8</v>
      </c>
      <c r="H19" s="28">
        <f>SUM(H5:H18)</f>
        <v>2849.8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>C19-C20</f>
        <v>1532.1200000000001</v>
      </c>
      <c r="D21" s="28">
        <f>D19-D20</f>
        <v>960.25000000000011</v>
      </c>
      <c r="E21" s="28">
        <f>E19-E20</f>
        <v>892.8</v>
      </c>
      <c r="F21" s="28">
        <f>F19-F20</f>
        <v>976.2</v>
      </c>
      <c r="G21" s="28">
        <f>G19-G20</f>
        <v>872.8</v>
      </c>
      <c r="H21" s="28">
        <f>H19-H20</f>
        <v>2849.8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>
        <f>AVERAGE($B21:F21)</f>
        <v>872.274</v>
      </c>
      <c r="G22" s="37">
        <f>AVERAGE($B21:G21)</f>
        <v>872.36166666666668</v>
      </c>
      <c r="H22" s="37">
        <f>AVERAGE($B21:H21)</f>
        <v>1154.8528571428571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8" sqref="J18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>
        <v>900</v>
      </c>
      <c r="G5" s="30">
        <v>900</v>
      </c>
      <c r="H5" s="30">
        <v>938.34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>
        <v>170.08</v>
      </c>
      <c r="H7" s="30">
        <v>115.11</v>
      </c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>
        <v>3600</v>
      </c>
      <c r="G14" s="33">
        <v>3500</v>
      </c>
      <c r="H14" s="33">
        <v>3500</v>
      </c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4815</v>
      </c>
      <c r="C19" s="28">
        <f t="shared" si="0"/>
        <v>4560</v>
      </c>
      <c r="D19" s="28">
        <f t="shared" si="0"/>
        <v>5350</v>
      </c>
      <c r="E19" s="28">
        <f t="shared" si="0"/>
        <v>4506.1100000000006</v>
      </c>
      <c r="F19" s="28">
        <f t="shared" si="0"/>
        <v>4500</v>
      </c>
      <c r="G19" s="28">
        <f t="shared" si="0"/>
        <v>4570.08</v>
      </c>
      <c r="H19" s="28">
        <f t="shared" si="0"/>
        <v>4553.45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>
        <v>2.98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4560</v>
      </c>
      <c r="D21" s="28">
        <f t="shared" si="1"/>
        <v>4600</v>
      </c>
      <c r="E21" s="28">
        <f t="shared" si="1"/>
        <v>4497.1100000000006</v>
      </c>
      <c r="F21" s="28">
        <f t="shared" si="1"/>
        <v>4500</v>
      </c>
      <c r="G21" s="28">
        <f t="shared" si="1"/>
        <v>4570.08</v>
      </c>
      <c r="H21" s="28">
        <f t="shared" si="1"/>
        <v>4550.47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>
        <f>AVERAGE($B21:F21)</f>
        <v>4551.4220000000005</v>
      </c>
      <c r="G22" s="37">
        <f>AVERAGE($B21:G21)</f>
        <v>4554.5316666666668</v>
      </c>
      <c r="H22" s="37">
        <f>AVERAGE($B21:H21)</f>
        <v>4553.9514285714295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6" sqref="C26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10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>
        <v>4000</v>
      </c>
      <c r="G5" s="30">
        <v>4000</v>
      </c>
      <c r="H5" s="30">
        <v>4000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>
        <v>604.84</v>
      </c>
      <c r="G7" s="30">
        <v>945.72</v>
      </c>
      <c r="H7" s="30">
        <v>813.32</v>
      </c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>
        <v>209.94</v>
      </c>
      <c r="G8" s="30">
        <v>89.7</v>
      </c>
      <c r="H8" s="30">
        <v>75.48</v>
      </c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>
        <v>368.52</v>
      </c>
      <c r="G9" s="30">
        <v>368.52</v>
      </c>
      <c r="H9" s="30">
        <v>368.52</v>
      </c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>
        <v>273.41000000000003</v>
      </c>
      <c r="G10" s="30">
        <v>586.65</v>
      </c>
      <c r="H10" s="30">
        <v>267.08</v>
      </c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5456.7099999999991</v>
      </c>
      <c r="G19" s="28">
        <f t="shared" si="0"/>
        <v>5990.59</v>
      </c>
      <c r="H19" s="28">
        <f t="shared" si="0"/>
        <v>5524.4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>
        <v>856.71</v>
      </c>
      <c r="G20" s="32">
        <v>1390.59</v>
      </c>
      <c r="H20" s="32">
        <v>924.4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>
        <f>AVERAGE($B21:F21)</f>
        <v>4599.9999999999991</v>
      </c>
      <c r="G22" s="37">
        <f>AVERAGE($B21:G21)</f>
        <v>4599.9999999999991</v>
      </c>
      <c r="H22" s="37">
        <f>AVERAGE($B21:H21)</f>
        <v>4599.9999999999991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2500</v>
      </c>
      <c r="G14" s="32">
        <v>2500</v>
      </c>
      <c r="H14" s="32">
        <v>2500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>
        <f>539.25+195.1+144</f>
        <v>878.35</v>
      </c>
      <c r="G15" s="32">
        <f>262.4+178.9+304.35</f>
        <v>745.65</v>
      </c>
      <c r="H15" s="32">
        <v>591.29999999999995</v>
      </c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>
        <v>1680</v>
      </c>
      <c r="G18" s="32">
        <v>1220</v>
      </c>
      <c r="H18" s="32">
        <v>1510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3169.04</v>
      </c>
      <c r="C19" s="28">
        <f t="shared" si="0"/>
        <v>4273.49</v>
      </c>
      <c r="D19" s="28">
        <f t="shared" si="0"/>
        <v>2919</v>
      </c>
      <c r="E19" s="28">
        <f t="shared" si="0"/>
        <v>2528.15</v>
      </c>
      <c r="F19" s="28">
        <f t="shared" si="0"/>
        <v>5058.3500000000004</v>
      </c>
      <c r="G19" s="28">
        <f t="shared" si="0"/>
        <v>4465.6499999999996</v>
      </c>
      <c r="H19" s="28">
        <v>4601.3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>
        <v>458.35</v>
      </c>
      <c r="G20" s="32"/>
      <c r="H20" s="32">
        <v>1.3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1">C19-C20</f>
        <v>4141.49</v>
      </c>
      <c r="D21" s="28">
        <f t="shared" si="1"/>
        <v>2093.25</v>
      </c>
      <c r="E21" s="28">
        <f t="shared" si="1"/>
        <v>2528.15</v>
      </c>
      <c r="F21" s="28">
        <f t="shared" si="1"/>
        <v>4600</v>
      </c>
      <c r="G21" s="28">
        <f t="shared" si="1"/>
        <v>4465.6499999999996</v>
      </c>
      <c r="H21" s="28">
        <f t="shared" si="1"/>
        <v>4600</v>
      </c>
      <c r="I21" s="28"/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>
        <f>AVERAGE($B21:F21)</f>
        <v>3306.386</v>
      </c>
      <c r="G22" s="37">
        <f>AVERAGE($B21:G21)</f>
        <v>3499.5966666666668</v>
      </c>
      <c r="H22" s="37">
        <f>AVERAGE($B21:H21)</f>
        <v>3656.7971428571432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1" sqref="H21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>
        <v>3200</v>
      </c>
      <c r="G5" s="30">
        <v>3200</v>
      </c>
      <c r="H5" s="30">
        <v>3200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>
        <v>1400</v>
      </c>
      <c r="G12" s="33">
        <v>1400</v>
      </c>
      <c r="H12" s="33">
        <v>1400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4600</v>
      </c>
      <c r="C19" s="28">
        <f t="shared" si="0"/>
        <v>4600</v>
      </c>
      <c r="D19" s="28">
        <f t="shared" si="0"/>
        <v>4600</v>
      </c>
      <c r="E19" s="28">
        <f t="shared" si="0"/>
        <v>4600</v>
      </c>
      <c r="F19" s="28">
        <f t="shared" si="0"/>
        <v>4600</v>
      </c>
      <c r="G19" s="28">
        <f t="shared" si="0"/>
        <v>4600</v>
      </c>
      <c r="H19" s="28">
        <f t="shared" si="0"/>
        <v>4600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19" sqref="G19:H19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>
        <v>3720</v>
      </c>
      <c r="G12" s="32">
        <v>3600</v>
      </c>
      <c r="H12" s="32">
        <v>3720</v>
      </c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v>3720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v>3720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5" customFormat="1" ht="21.75" thickBot="1" x14ac:dyDescent="0.25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>
        <v>1139.1099999999999</v>
      </c>
      <c r="F7" s="30">
        <v>984.41</v>
      </c>
      <c r="G7" s="30">
        <v>911.05</v>
      </c>
      <c r="H7" s="30">
        <v>945.71</v>
      </c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>
        <v>119.22</v>
      </c>
      <c r="G8" s="30">
        <v>122.5</v>
      </c>
      <c r="H8" s="30">
        <v>122.5</v>
      </c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>
        <v>418.52</v>
      </c>
      <c r="G9" s="30">
        <v>418.52</v>
      </c>
      <c r="H9" s="30">
        <v>418.52</v>
      </c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>
        <v>226.91</v>
      </c>
      <c r="G10" s="30">
        <v>237.06</v>
      </c>
      <c r="H10" s="30">
        <v>237.66</v>
      </c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>
        <v>153</v>
      </c>
      <c r="G15" s="32">
        <f>288+671.7</f>
        <v>959.7</v>
      </c>
      <c r="H15" s="32">
        <v>147</v>
      </c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1870.47</v>
      </c>
      <c r="C19" s="28">
        <f t="shared" si="0"/>
        <v>1883.0900000000001</v>
      </c>
      <c r="D19" s="28">
        <f t="shared" si="0"/>
        <v>1819.2700000000002</v>
      </c>
      <c r="E19" s="28">
        <f t="shared" si="0"/>
        <v>2971.92</v>
      </c>
      <c r="F19" s="28">
        <f t="shared" si="0"/>
        <v>1902.06</v>
      </c>
      <c r="G19" s="28">
        <f t="shared" si="0"/>
        <v>2648.83</v>
      </c>
      <c r="H19" s="28">
        <f t="shared" si="0"/>
        <v>1871.39</v>
      </c>
      <c r="I19" s="28"/>
      <c r="J19" s="28"/>
      <c r="K19" s="28"/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>
        <v>66.25</v>
      </c>
      <c r="G20" s="32">
        <v>320.19</v>
      </c>
      <c r="H20" s="32">
        <v>154.16999999999999</v>
      </c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 t="shared" ref="B21:H21" si="1">B19-B20</f>
        <v>1870.47</v>
      </c>
      <c r="C21" s="28">
        <f t="shared" si="1"/>
        <v>1848.5900000000001</v>
      </c>
      <c r="D21" s="28">
        <f t="shared" si="1"/>
        <v>1792.8600000000001</v>
      </c>
      <c r="E21" s="28">
        <f t="shared" si="1"/>
        <v>2848.14</v>
      </c>
      <c r="F21" s="28">
        <f t="shared" si="1"/>
        <v>1835.81</v>
      </c>
      <c r="G21" s="28">
        <f t="shared" si="1"/>
        <v>2328.64</v>
      </c>
      <c r="H21" s="28">
        <f t="shared" si="1"/>
        <v>1717.22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>
        <f>AVERAGE($B21:F21)</f>
        <v>2039.1739999999998</v>
      </c>
      <c r="G22" s="37">
        <f>AVERAGE($B21:G21)</f>
        <v>2087.4183333333331</v>
      </c>
      <c r="H22" s="37">
        <f>AVERAGE($B21:H21)</f>
        <v>2034.5328571428568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>
        <v>4753.33</v>
      </c>
      <c r="G12" s="33">
        <v>4600</v>
      </c>
      <c r="H12" s="33">
        <v>4753.33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4753.33</v>
      </c>
      <c r="C19" s="28">
        <f t="shared" si="0"/>
        <v>4293.33</v>
      </c>
      <c r="D19" s="28">
        <f t="shared" si="0"/>
        <v>4753.33</v>
      </c>
      <c r="E19" s="28">
        <f t="shared" si="0"/>
        <v>4600</v>
      </c>
      <c r="F19" s="28">
        <f t="shared" si="0"/>
        <v>4753.33</v>
      </c>
      <c r="G19" s="28">
        <f t="shared" si="0"/>
        <v>4600</v>
      </c>
      <c r="H19" s="28">
        <v>4753.33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>
        <v>153.33000000000001</v>
      </c>
      <c r="G20" s="32">
        <v>0.1</v>
      </c>
      <c r="H20" s="32">
        <v>153.33000000000001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4293.24</v>
      </c>
      <c r="D21" s="28">
        <f t="shared" si="1"/>
        <v>4600</v>
      </c>
      <c r="E21" s="28">
        <f t="shared" si="1"/>
        <v>4599.8999999999996</v>
      </c>
      <c r="F21" s="28">
        <f t="shared" si="1"/>
        <v>4600</v>
      </c>
      <c r="G21" s="28">
        <f t="shared" si="1"/>
        <v>4599.8999999999996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>
        <f>AVERAGE($B21:F21)</f>
        <v>4538.6279999999997</v>
      </c>
      <c r="G22" s="37">
        <f>AVERAGE($B21:G21)</f>
        <v>4548.84</v>
      </c>
      <c r="H22" s="37">
        <f>AVERAGE($B21:H21)</f>
        <v>4556.1485714285718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G22" sqref="G22:H22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>
        <v>4553</v>
      </c>
      <c r="H12" s="33">
        <v>4553</v>
      </c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>
        <v>1377.5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2997.5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4375</v>
      </c>
      <c r="G19" s="28">
        <f t="shared" si="0"/>
        <v>4553</v>
      </c>
      <c r="H19" s="28">
        <f t="shared" si="0"/>
        <v>4553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4375</v>
      </c>
      <c r="G21" s="28">
        <f t="shared" si="1"/>
        <v>4553</v>
      </c>
      <c r="H21" s="28">
        <f t="shared" si="1"/>
        <v>4553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>
        <f>AVERAGE($B21:F21)</f>
        <v>4466.7</v>
      </c>
      <c r="G22" s="37">
        <f>AVERAGE($B21:G21)</f>
        <v>4481.083333333333</v>
      </c>
      <c r="H22" s="37">
        <f>AVERAGE($B21:H21)</f>
        <v>4491.3571428571431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zoomScaleNormal="100" workbookViewId="0">
      <selection activeCell="E14" sqref="E14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>
        <v>6200</v>
      </c>
      <c r="G12" s="33">
        <v>6000</v>
      </c>
      <c r="H12" s="33">
        <v>6200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6200</v>
      </c>
      <c r="G19" s="28">
        <f t="shared" si="0"/>
        <v>6000</v>
      </c>
      <c r="H19" s="28">
        <f t="shared" si="0"/>
        <v>6200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>
        <v>1600</v>
      </c>
      <c r="G20" s="32">
        <v>1400</v>
      </c>
      <c r="H20" s="32">
        <v>1600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O16" sqref="O16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>
        <v>1582.36</v>
      </c>
      <c r="G5" s="30">
        <v>1582.36</v>
      </c>
      <c r="H5" s="30">
        <v>1611.58</v>
      </c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>
        <v>477.48</v>
      </c>
      <c r="G6" s="30">
        <v>477.48</v>
      </c>
      <c r="H6" s="30">
        <v>477.48</v>
      </c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>
        <v>540.75</v>
      </c>
      <c r="G7" s="30">
        <v>541.61</v>
      </c>
      <c r="H7" s="30">
        <v>434.11</v>
      </c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>
        <f>425+610.91+372.23</f>
        <v>1408.1399999999999</v>
      </c>
      <c r="G10" s="30">
        <f>425+290.3+375.91</f>
        <v>1091.21</v>
      </c>
      <c r="H10" s="30">
        <v>644.99</v>
      </c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>
        <v>19.899999999999999</v>
      </c>
      <c r="G15" s="32"/>
      <c r="H15" s="32">
        <v>44</v>
      </c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H19" si="0">SUM(B5:B18)</f>
        <v>3860.38</v>
      </c>
      <c r="C19" s="28">
        <f t="shared" si="0"/>
        <v>3891.63</v>
      </c>
      <c r="D19" s="28">
        <f t="shared" si="0"/>
        <v>4352.76</v>
      </c>
      <c r="E19" s="28">
        <f t="shared" si="0"/>
        <v>4273.49</v>
      </c>
      <c r="F19" s="28">
        <f t="shared" si="0"/>
        <v>4028.63</v>
      </c>
      <c r="G19" s="28">
        <f t="shared" si="0"/>
        <v>3692.6600000000003</v>
      </c>
      <c r="H19" s="28">
        <f t="shared" si="0"/>
        <v>3212.16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3681.4300000000003</v>
      </c>
      <c r="C21" s="28">
        <f t="shared" si="1"/>
        <v>3891.63</v>
      </c>
      <c r="D21" s="28">
        <f t="shared" si="1"/>
        <v>4260.3</v>
      </c>
      <c r="E21" s="28">
        <f t="shared" si="1"/>
        <v>4263.7</v>
      </c>
      <c r="F21" s="28">
        <f t="shared" si="1"/>
        <v>4028.63</v>
      </c>
      <c r="G21" s="28">
        <f t="shared" si="1"/>
        <v>3692.6600000000003</v>
      </c>
      <c r="H21" s="28">
        <f t="shared" si="1"/>
        <v>3212.16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>
        <f>AVERAGE($B21:F21)</f>
        <v>4025.1380000000004</v>
      </c>
      <c r="G22" s="37">
        <f>AVERAGE($B21:G21)</f>
        <v>3969.7250000000004</v>
      </c>
      <c r="H22" s="37">
        <f>AVERAGE($B21:H21)</f>
        <v>3861.5014285714287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G22" sqref="G22:H22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>
        <v>3150</v>
      </c>
      <c r="H5" s="30">
        <v>3150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>
        <f>194.95+190.07</f>
        <v>385.02</v>
      </c>
      <c r="H10" s="30">
        <v>322.89999999999998</v>
      </c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>
        <f>24.8+22.8+24.8+22.8+22.8+150</f>
        <v>268</v>
      </c>
      <c r="H15" s="32">
        <v>271.75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 t="s">
        <v>35</v>
      </c>
      <c r="G19" s="28">
        <f>SUM(G5:G18)</f>
        <v>3803.02</v>
      </c>
      <c r="H19" s="28">
        <v>3744.65</v>
      </c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>
        <v>0.5</v>
      </c>
      <c r="H20" s="32">
        <v>40</v>
      </c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>
        <v>0</v>
      </c>
      <c r="G21" s="28">
        <f>G19-G20</f>
        <v>3802.52</v>
      </c>
      <c r="H21" s="28">
        <f>H19-H20</f>
        <v>3704.65</v>
      </c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>
        <f>AVERAGE($B21:F21)</f>
        <v>2842.0679999999998</v>
      </c>
      <c r="G22" s="37">
        <f>AVERAGE($B21:G21)</f>
        <v>3002.143333333333</v>
      </c>
      <c r="H22" s="37">
        <f>AVERAGE($B21:H21)</f>
        <v>3102.5014285714283</v>
      </c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>
        <v>1950</v>
      </c>
      <c r="G12" s="33">
        <v>1950</v>
      </c>
      <c r="H12" s="33">
        <v>1950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>
        <f>233.44+216.56</f>
        <v>450</v>
      </c>
      <c r="G13" s="33">
        <v>1439.6</v>
      </c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1950</v>
      </c>
      <c r="C19" s="28">
        <f t="shared" si="0"/>
        <v>1820</v>
      </c>
      <c r="D19" s="28">
        <f t="shared" si="0"/>
        <v>1950</v>
      </c>
      <c r="E19" s="28">
        <f t="shared" si="0"/>
        <v>3050</v>
      </c>
      <c r="F19" s="28">
        <f t="shared" si="0"/>
        <v>2400</v>
      </c>
      <c r="G19" s="28">
        <f t="shared" si="0"/>
        <v>3389.6</v>
      </c>
      <c r="H19" s="28">
        <f t="shared" si="0"/>
        <v>1950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1950</v>
      </c>
      <c r="C21" s="28">
        <f t="shared" si="1"/>
        <v>1820</v>
      </c>
      <c r="D21" s="28">
        <f t="shared" si="1"/>
        <v>1950</v>
      </c>
      <c r="E21" s="28">
        <f t="shared" si="1"/>
        <v>3050</v>
      </c>
      <c r="F21" s="28">
        <f t="shared" si="1"/>
        <v>2400</v>
      </c>
      <c r="G21" s="28">
        <f t="shared" si="1"/>
        <v>3389.6</v>
      </c>
      <c r="H21" s="28">
        <f t="shared" si="1"/>
        <v>1950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>
        <f>AVERAGE($B21:F21)</f>
        <v>2234</v>
      </c>
      <c r="G22" s="37">
        <f>AVERAGE($B21:G21)</f>
        <v>2426.6</v>
      </c>
      <c r="H22" s="37">
        <f>AVERAGE($B21:H21)</f>
        <v>2358.5142857142855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>
        <f>2700.1+1999.81</f>
        <v>4699.91</v>
      </c>
      <c r="G12" s="33">
        <v>4699.91</v>
      </c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4699.91</v>
      </c>
      <c r="C19" s="28">
        <f t="shared" si="0"/>
        <v>4245</v>
      </c>
      <c r="D19" s="28">
        <f t="shared" si="0"/>
        <v>4699.91</v>
      </c>
      <c r="E19" s="28">
        <f t="shared" si="0"/>
        <v>4548.3</v>
      </c>
      <c r="F19" s="28">
        <f t="shared" si="0"/>
        <v>4699.91</v>
      </c>
      <c r="G19" s="28">
        <f t="shared" si="0"/>
        <v>4699.91</v>
      </c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>
        <v>99.91</v>
      </c>
      <c r="G20" s="32">
        <v>99.91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4600</v>
      </c>
      <c r="C21" s="28">
        <f t="shared" si="1"/>
        <v>4245</v>
      </c>
      <c r="D21" s="28">
        <f t="shared" si="1"/>
        <v>4600</v>
      </c>
      <c r="E21" s="28">
        <f t="shared" si="1"/>
        <v>4548.3</v>
      </c>
      <c r="F21" s="28">
        <f t="shared" si="1"/>
        <v>4600</v>
      </c>
      <c r="G21" s="28">
        <f t="shared" si="1"/>
        <v>4600</v>
      </c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>
        <f>AVERAGE($B21:F21)</f>
        <v>4518.66</v>
      </c>
      <c r="G22" s="37">
        <f>AVERAGE($B21:G21)</f>
        <v>4532.2166666666662</v>
      </c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22" sqref="G22:H22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>
        <v>5683.33</v>
      </c>
      <c r="G12" s="33">
        <v>5500</v>
      </c>
      <c r="H12" s="33">
        <v>5683.33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5683.23</v>
      </c>
      <c r="C19" s="28">
        <f t="shared" si="0"/>
        <v>5133.24</v>
      </c>
      <c r="D19" s="28">
        <f t="shared" si="0"/>
        <v>5683.23</v>
      </c>
      <c r="E19" s="28">
        <f t="shared" si="0"/>
        <v>5500</v>
      </c>
      <c r="F19" s="28">
        <f t="shared" si="0"/>
        <v>5683.33</v>
      </c>
      <c r="G19" s="28">
        <f t="shared" si="0"/>
        <v>5500</v>
      </c>
      <c r="H19" s="28">
        <f t="shared" si="0"/>
        <v>5683.33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>
        <v>1083.33</v>
      </c>
      <c r="G20" s="32">
        <v>900</v>
      </c>
      <c r="H20" s="32">
        <v>1083.33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H22" sqref="H2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>
        <v>3720</v>
      </c>
      <c r="G12" s="33">
        <v>3600</v>
      </c>
      <c r="H12" s="33">
        <v>3720</v>
      </c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G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v>3720</v>
      </c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G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v>3720</v>
      </c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6" sqref="H26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10" style="16" bestFit="1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>
        <v>4700</v>
      </c>
      <c r="G12" s="33">
        <f>3300+1400</f>
        <v>4700</v>
      </c>
      <c r="H12" s="33">
        <v>4700</v>
      </c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4700</v>
      </c>
      <c r="G19" s="28">
        <f t="shared" si="0"/>
        <v>4700</v>
      </c>
      <c r="H19" s="28">
        <f t="shared" si="0"/>
        <v>4700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>
        <v>100</v>
      </c>
      <c r="G20" s="32">
        <v>100</v>
      </c>
      <c r="H20" s="32">
        <v>100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G22" sqref="G22:H22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4" ht="21.75" thickBot="1" x14ac:dyDescent="0.25">
      <c r="A2" s="48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>
        <v>1200</v>
      </c>
      <c r="G5" s="30">
        <v>1200</v>
      </c>
      <c r="H5" s="30">
        <v>1740.26</v>
      </c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>
        <f>91.2+38.4+16+2.35+45+234.24+65.6+94.51</f>
        <v>587.29999999999995</v>
      </c>
      <c r="G6" s="30">
        <f>53.38+234.24+65.6+2.35+46.83+93.66+38.4+16</f>
        <v>550.46</v>
      </c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>
        <v>197.32</v>
      </c>
      <c r="G7" s="30">
        <v>83.35</v>
      </c>
      <c r="H7" s="30">
        <v>63.22</v>
      </c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>
        <v>2480</v>
      </c>
      <c r="G12" s="33">
        <v>2400</v>
      </c>
      <c r="H12" s="33">
        <v>2480</v>
      </c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 t="s">
        <v>81</v>
      </c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2480</v>
      </c>
      <c r="C19" s="28">
        <f t="shared" si="0"/>
        <v>2240</v>
      </c>
      <c r="D19" s="28">
        <f t="shared" si="0"/>
        <v>2550</v>
      </c>
      <c r="E19" s="28">
        <f t="shared" si="0"/>
        <v>4187.3</v>
      </c>
      <c r="F19" s="28">
        <f t="shared" si="0"/>
        <v>4464.62</v>
      </c>
      <c r="G19" s="28">
        <f t="shared" si="0"/>
        <v>4233.8099999999995</v>
      </c>
      <c r="H19" s="28">
        <f t="shared" si="0"/>
        <v>4283.4799999999996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2480</v>
      </c>
      <c r="C21" s="28">
        <f t="shared" si="1"/>
        <v>2240</v>
      </c>
      <c r="D21" s="28">
        <f t="shared" si="1"/>
        <v>2480</v>
      </c>
      <c r="E21" s="28">
        <f t="shared" si="1"/>
        <v>4187.3</v>
      </c>
      <c r="F21" s="28">
        <f t="shared" si="1"/>
        <v>4464.62</v>
      </c>
      <c r="G21" s="28">
        <f t="shared" si="1"/>
        <v>4233.8099999999995</v>
      </c>
      <c r="H21" s="28">
        <f t="shared" si="1"/>
        <v>4283.4799999999996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>
        <f>AVERAGE($B21:F21)</f>
        <v>3170.3839999999996</v>
      </c>
      <c r="G22" s="37">
        <f>AVERAGE($B21:G21)</f>
        <v>3347.621666666666</v>
      </c>
      <c r="H22" s="37">
        <f>AVERAGE($B21:H21)</f>
        <v>3481.3157142857135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>
        <v>4550</v>
      </c>
      <c r="G12" s="33">
        <v>4550</v>
      </c>
      <c r="H12" s="33">
        <v>4550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>
        <v>4550</v>
      </c>
      <c r="G19" s="28">
        <v>4550</v>
      </c>
      <c r="H19" s="28">
        <v>4550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0">B19-B20</f>
        <v>4550</v>
      </c>
      <c r="C21" s="28">
        <f t="shared" si="0"/>
        <v>4550</v>
      </c>
      <c r="D21" s="28">
        <f t="shared" si="0"/>
        <v>4550</v>
      </c>
      <c r="E21" s="28">
        <f t="shared" si="0"/>
        <v>4550</v>
      </c>
      <c r="F21" s="28">
        <f t="shared" si="0"/>
        <v>4550</v>
      </c>
      <c r="G21" s="28">
        <f t="shared" si="0"/>
        <v>4550</v>
      </c>
      <c r="H21" s="28">
        <f t="shared" si="0"/>
        <v>4550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>
        <f>AVERAGE($B21:F21)</f>
        <v>4550</v>
      </c>
      <c r="G22" s="37">
        <f>AVERAGE($B21:G21)</f>
        <v>4550</v>
      </c>
      <c r="H22" s="37">
        <f>AVERAGE($B21:H21)</f>
        <v>4550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12" sqref="I12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>
        <v>4960</v>
      </c>
      <c r="G12" s="33">
        <v>4800</v>
      </c>
      <c r="H12" s="33">
        <v>4960</v>
      </c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4960</v>
      </c>
      <c r="C19" s="28">
        <f t="shared" si="0"/>
        <v>4480</v>
      </c>
      <c r="D19" s="28">
        <f t="shared" si="0"/>
        <v>4960</v>
      </c>
      <c r="E19" s="28">
        <f t="shared" si="0"/>
        <v>4800</v>
      </c>
      <c r="F19" s="28">
        <f t="shared" si="0"/>
        <v>4960</v>
      </c>
      <c r="G19" s="28">
        <f t="shared" si="0"/>
        <v>4800</v>
      </c>
      <c r="H19" s="28">
        <f t="shared" si="0"/>
        <v>4960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>
        <v>360</v>
      </c>
      <c r="G20" s="32">
        <v>200</v>
      </c>
      <c r="H20" s="32">
        <v>360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4480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>
        <f>AVERAGE($B21:F21)</f>
        <v>4576</v>
      </c>
      <c r="G22" s="37">
        <f>AVERAGE($B21:G21)</f>
        <v>4580</v>
      </c>
      <c r="H22" s="37">
        <f>AVERAGE($B21:H21)</f>
        <v>4582.8571428571431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19" sqref="G19:H19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9" sqref="G19:H19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22" sqref="G22:H22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>
        <v>2000</v>
      </c>
      <c r="G5" s="30">
        <v>2000</v>
      </c>
      <c r="H5" s="30">
        <v>2000</v>
      </c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>
        <v>1674</v>
      </c>
      <c r="G12" s="33">
        <v>1800</v>
      </c>
      <c r="H12" s="33">
        <v>1880</v>
      </c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H19" si="0">SUM(B5:B18)</f>
        <v>3674</v>
      </c>
      <c r="C19" s="28">
        <f t="shared" si="0"/>
        <v>3522.9</v>
      </c>
      <c r="D19" s="28">
        <f t="shared" si="0"/>
        <v>3714.1800000000003</v>
      </c>
      <c r="E19" s="28">
        <f t="shared" si="0"/>
        <v>3620</v>
      </c>
      <c r="F19" s="28">
        <f t="shared" si="0"/>
        <v>3674</v>
      </c>
      <c r="G19" s="28">
        <f t="shared" si="0"/>
        <v>3800</v>
      </c>
      <c r="H19" s="28">
        <f t="shared" si="0"/>
        <v>3880</v>
      </c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>
        <v>1679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H21" si="1">B19-B20</f>
        <v>3674</v>
      </c>
      <c r="C21" s="28">
        <f t="shared" si="1"/>
        <v>3522.6800000000003</v>
      </c>
      <c r="D21" s="28">
        <f t="shared" si="1"/>
        <v>3674.0000000000005</v>
      </c>
      <c r="E21" s="28">
        <f t="shared" si="1"/>
        <v>3620</v>
      </c>
      <c r="F21" s="28">
        <f t="shared" si="1"/>
        <v>1995</v>
      </c>
      <c r="G21" s="28">
        <f t="shared" si="1"/>
        <v>3800</v>
      </c>
      <c r="H21" s="28">
        <f t="shared" si="1"/>
        <v>3880</v>
      </c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>
        <f>AVERAGE($B21:F21)</f>
        <v>3297.136</v>
      </c>
      <c r="G22" s="37">
        <f>AVERAGE($B21:G21)</f>
        <v>3380.9466666666667</v>
      </c>
      <c r="H22" s="37">
        <f>AVERAGE($B21:H21)</f>
        <v>3452.2400000000002</v>
      </c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G22" sqref="G22:H22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9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600</v>
      </c>
      <c r="G5" s="30">
        <v>600</v>
      </c>
      <c r="H5" s="30">
        <v>700</v>
      </c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>
        <v>18.079999999999998</v>
      </c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>
        <v>277.33999999999997</v>
      </c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>
        <v>2686.77</v>
      </c>
      <c r="G12" s="33">
        <v>2600</v>
      </c>
      <c r="H12" s="33">
        <v>2686.67</v>
      </c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>
        <v>71.06</v>
      </c>
      <c r="H15" s="32">
        <v>119.66</v>
      </c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SUM(B4:B18)</f>
        <v>740.05</v>
      </c>
      <c r="C19" s="28">
        <f t="shared" si="0"/>
        <v>3081.5600000000004</v>
      </c>
      <c r="D19" s="28">
        <f t="shared" si="0"/>
        <v>3286.77</v>
      </c>
      <c r="E19" s="28">
        <f t="shared" si="0"/>
        <v>3477.5</v>
      </c>
      <c r="F19" s="28">
        <f t="shared" si="0"/>
        <v>3286.77</v>
      </c>
      <c r="G19" s="28">
        <f t="shared" si="0"/>
        <v>3271.06</v>
      </c>
      <c r="H19" s="28">
        <f t="shared" si="0"/>
        <v>3801.75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740.05</v>
      </c>
      <c r="C21" s="28">
        <f t="shared" si="1"/>
        <v>3081.5600000000004</v>
      </c>
      <c r="D21" s="28">
        <f t="shared" si="1"/>
        <v>600</v>
      </c>
      <c r="E21" s="28">
        <f t="shared" si="1"/>
        <v>3350.54</v>
      </c>
      <c r="F21" s="28">
        <f t="shared" si="1"/>
        <v>3286.77</v>
      </c>
      <c r="G21" s="28">
        <f t="shared" si="1"/>
        <v>3271.06</v>
      </c>
      <c r="H21" s="28">
        <f t="shared" si="1"/>
        <v>3801.75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>
        <f>AVERAGE($B21:F21)</f>
        <v>2211.7840000000001</v>
      </c>
      <c r="G22" s="37">
        <f>AVERAGE($B21:G21)</f>
        <v>2388.33</v>
      </c>
      <c r="H22" s="37">
        <f>AVERAGE($B21:H21)</f>
        <v>2590.247142857143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G19" sqref="G19:H19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>
        <v>3100</v>
      </c>
      <c r="G12" s="33">
        <v>3000</v>
      </c>
      <c r="H12" s="33">
        <v>3100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>
        <v>1120</v>
      </c>
      <c r="G18" s="32">
        <v>1120</v>
      </c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3100</v>
      </c>
      <c r="C19" s="28">
        <f t="shared" si="0"/>
        <v>2800</v>
      </c>
      <c r="D19" s="28">
        <f t="shared" si="0"/>
        <v>4900</v>
      </c>
      <c r="E19" s="28">
        <f t="shared" si="0"/>
        <v>3000</v>
      </c>
      <c r="F19" s="28">
        <f t="shared" si="0"/>
        <v>4220</v>
      </c>
      <c r="G19" s="28">
        <f t="shared" si="0"/>
        <v>4120</v>
      </c>
      <c r="H19" s="28">
        <v>3100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3100</v>
      </c>
      <c r="C21" s="28">
        <f t="shared" si="1"/>
        <v>2800</v>
      </c>
      <c r="D21" s="28">
        <f t="shared" si="1"/>
        <v>4600</v>
      </c>
      <c r="E21" s="28">
        <f t="shared" si="1"/>
        <v>3000</v>
      </c>
      <c r="F21" s="28">
        <f t="shared" si="1"/>
        <v>4220</v>
      </c>
      <c r="G21" s="28">
        <f t="shared" si="1"/>
        <v>4120</v>
      </c>
      <c r="H21" s="28">
        <f t="shared" si="1"/>
        <v>3100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>
        <f>AVERAGE($B21:F21)</f>
        <v>3544</v>
      </c>
      <c r="G22" s="37">
        <f>AVERAGE($B21:G21)</f>
        <v>3640</v>
      </c>
      <c r="H22" s="37">
        <f>AVERAGE($B21:H21)</f>
        <v>3562.8571428571427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>
        <f>3306.77+2325</f>
        <v>5631.77</v>
      </c>
      <c r="G12" s="33">
        <f>2250+3200.1</f>
        <v>5450.1</v>
      </c>
      <c r="H12" s="33">
        <v>5631.77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5521.1</v>
      </c>
      <c r="C19" s="28">
        <f t="shared" si="0"/>
        <v>4986.8</v>
      </c>
      <c r="D19" s="28">
        <f t="shared" si="0"/>
        <v>5631.77</v>
      </c>
      <c r="E19" s="28">
        <f t="shared" si="0"/>
        <v>5450.1</v>
      </c>
      <c r="F19" s="28">
        <f t="shared" si="0"/>
        <v>5631.77</v>
      </c>
      <c r="G19" s="28">
        <f t="shared" si="0"/>
        <v>5450.1</v>
      </c>
      <c r="H19" s="28">
        <f t="shared" si="0"/>
        <v>5631.77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>
        <v>1031.77</v>
      </c>
      <c r="G20" s="32">
        <v>850.1</v>
      </c>
      <c r="H20" s="32">
        <v>1031.77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22" sqref="G22:H22"/>
    </sheetView>
  </sheetViews>
  <sheetFormatPr defaultRowHeight="15" x14ac:dyDescent="0.25"/>
  <cols>
    <col min="1" max="1" width="63" customWidth="1"/>
    <col min="2" max="2" width="9.5703125" bestFit="1" customWidth="1"/>
    <col min="8" max="8" width="10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>
        <v>2400</v>
      </c>
      <c r="G5" s="30">
        <v>2400</v>
      </c>
      <c r="H5" s="30">
        <v>2400</v>
      </c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>
        <v>4940</v>
      </c>
      <c r="G12" s="33">
        <v>4940</v>
      </c>
      <c r="H12" s="33">
        <v>4940</v>
      </c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>SUM(C5:C18)</f>
        <v>7340</v>
      </c>
      <c r="D19" s="28">
        <f>SUM(D5:D18)</f>
        <v>7340</v>
      </c>
      <c r="E19" s="28">
        <f>SUM(E5:E18)</f>
        <v>7340</v>
      </c>
      <c r="F19" s="28">
        <f>SUM(F5:F18)</f>
        <v>7340</v>
      </c>
      <c r="G19" s="28">
        <f>SUM(G5:G18)</f>
        <v>7340</v>
      </c>
      <c r="H19" s="28">
        <f>SUM(H5:H18)</f>
        <v>7340</v>
      </c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>
        <v>2740</v>
      </c>
      <c r="G20" s="32">
        <v>3032.15</v>
      </c>
      <c r="H20" s="32">
        <v>2782.89</v>
      </c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>
        <f>G19-G20</f>
        <v>4307.8500000000004</v>
      </c>
      <c r="H21" s="28">
        <f>H19-H20</f>
        <v>4557.1100000000006</v>
      </c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3784.6416666666664</v>
      </c>
      <c r="H22" s="37">
        <f>AVERAGE($B21:H21)</f>
        <v>3894.9942857142855</v>
      </c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>
        <v>1500</v>
      </c>
      <c r="G5" s="30">
        <v>1500</v>
      </c>
      <c r="H5" s="30">
        <v>1500</v>
      </c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>
        <v>174.98</v>
      </c>
      <c r="G7" s="30">
        <v>228.88</v>
      </c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>
        <v>83.6</v>
      </c>
      <c r="G8" s="30">
        <v>81.36</v>
      </c>
      <c r="H8" s="30">
        <v>83.6</v>
      </c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>
        <v>172.81</v>
      </c>
      <c r="G10" s="30">
        <v>149.78</v>
      </c>
      <c r="H10" s="30">
        <v>224.42</v>
      </c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>
        <v>2800</v>
      </c>
      <c r="G12" s="33">
        <v>2800</v>
      </c>
      <c r="H12" s="33">
        <v>2800</v>
      </c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4699.18</v>
      </c>
      <c r="C19" s="28">
        <f t="shared" si="0"/>
        <v>4836.96</v>
      </c>
      <c r="D19" s="28">
        <f t="shared" si="0"/>
        <v>4727.82</v>
      </c>
      <c r="E19" s="28">
        <f t="shared" si="0"/>
        <v>4818.6399999999994</v>
      </c>
      <c r="F19" s="28">
        <f t="shared" si="0"/>
        <v>4731.3899999999994</v>
      </c>
      <c r="G19" s="28">
        <f t="shared" si="0"/>
        <v>4760.0200000000004</v>
      </c>
      <c r="H19" s="28">
        <f t="shared" si="0"/>
        <v>4608.0200000000004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>
        <v>131.38999999999999</v>
      </c>
      <c r="G20" s="32">
        <v>160.02000000000001</v>
      </c>
      <c r="H20" s="32">
        <v>8.02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1" sqref="H21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>
        <v>400</v>
      </c>
      <c r="G5" s="30">
        <v>400</v>
      </c>
      <c r="H5" s="30">
        <v>610</v>
      </c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>
        <v>610</v>
      </c>
      <c r="G6" s="30">
        <v>610</v>
      </c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>
        <v>80</v>
      </c>
      <c r="G9" s="30">
        <v>80</v>
      </c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>
        <f>1360+2160</f>
        <v>3520</v>
      </c>
      <c r="G12" s="33">
        <f>1360+2160</f>
        <v>3520</v>
      </c>
      <c r="H12" s="33">
        <v>3520</v>
      </c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3520</v>
      </c>
      <c r="C19" s="28">
        <f t="shared" si="0"/>
        <v>3520</v>
      </c>
      <c r="D19" s="28">
        <f t="shared" si="0"/>
        <v>4000</v>
      </c>
      <c r="E19" s="28">
        <f t="shared" si="0"/>
        <v>4000</v>
      </c>
      <c r="F19" s="28">
        <f t="shared" si="0"/>
        <v>4610</v>
      </c>
      <c r="G19" s="28">
        <f t="shared" si="0"/>
        <v>4610</v>
      </c>
      <c r="H19" s="28">
        <v>4130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>
        <v>10</v>
      </c>
      <c r="G20" s="32">
        <v>10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3520</v>
      </c>
      <c r="C21" s="28">
        <f t="shared" si="1"/>
        <v>3520</v>
      </c>
      <c r="D21" s="28">
        <f t="shared" si="1"/>
        <v>4000</v>
      </c>
      <c r="E21" s="28">
        <f t="shared" si="1"/>
        <v>4000</v>
      </c>
      <c r="F21" s="28">
        <f t="shared" si="1"/>
        <v>4600</v>
      </c>
      <c r="G21" s="28">
        <f t="shared" si="1"/>
        <v>4600</v>
      </c>
      <c r="H21" s="28">
        <f t="shared" si="1"/>
        <v>4130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>
        <f>AVERAGE($B21:F21)</f>
        <v>3928</v>
      </c>
      <c r="G22" s="37">
        <f>AVERAGE($B21:G21)</f>
        <v>4040</v>
      </c>
      <c r="H22" s="37">
        <f>AVERAGE($B21:H21)</f>
        <v>4052.8571428571427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G22" sqref="G22:H22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5" customFormat="1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>
        <v>1324</v>
      </c>
      <c r="G5" s="30">
        <v>1324</v>
      </c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>
        <v>114.19</v>
      </c>
      <c r="G7" s="30">
        <v>106.33</v>
      </c>
      <c r="H7" s="30">
        <v>120.12</v>
      </c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>
        <f>135.07+205.71</f>
        <v>340.78</v>
      </c>
      <c r="G10" s="30">
        <f>189.1+251.85</f>
        <v>440.95</v>
      </c>
      <c r="H10" s="30">
        <v>204.35</v>
      </c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>
        <v>2000</v>
      </c>
      <c r="G14" s="33">
        <v>2000</v>
      </c>
      <c r="H14" s="33">
        <v>2000</v>
      </c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>
        <f>150+156+280</f>
        <v>586</v>
      </c>
      <c r="G15" s="32">
        <f>280+350</f>
        <v>630</v>
      </c>
      <c r="H15" s="32">
        <v>200</v>
      </c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>
        <v>280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4452.2299999999996</v>
      </c>
      <c r="C19" s="28">
        <f t="shared" si="0"/>
        <v>4548.53</v>
      </c>
      <c r="D19" s="28">
        <f t="shared" si="0"/>
        <v>3727.6400000000003</v>
      </c>
      <c r="E19" s="28">
        <f t="shared" si="0"/>
        <v>2385.42</v>
      </c>
      <c r="F19" s="28">
        <f t="shared" si="0"/>
        <v>4364.97</v>
      </c>
      <c r="G19" s="28">
        <f t="shared" si="0"/>
        <v>4501.28</v>
      </c>
      <c r="H19" s="28">
        <f t="shared" si="0"/>
        <v>2804.4700000000003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>
        <f>150+1.89+3.18+156</f>
        <v>311.07</v>
      </c>
      <c r="G20" s="32">
        <v>2.99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4452.2299999999996</v>
      </c>
      <c r="C21" s="28">
        <f t="shared" si="1"/>
        <v>4548.53</v>
      </c>
      <c r="D21" s="28">
        <f t="shared" si="1"/>
        <v>3721.9600000000005</v>
      </c>
      <c r="E21" s="28">
        <f t="shared" si="1"/>
        <v>2383.48</v>
      </c>
      <c r="F21" s="28">
        <f t="shared" si="1"/>
        <v>4053.9</v>
      </c>
      <c r="G21" s="28">
        <f t="shared" si="1"/>
        <v>4498.29</v>
      </c>
      <c r="H21" s="28">
        <f t="shared" si="1"/>
        <v>2804.4700000000003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>
        <f>AVERAGE($B21:F21)</f>
        <v>3832.0199999999995</v>
      </c>
      <c r="G22" s="37">
        <f>AVERAGE($B21:G21)</f>
        <v>3943.0650000000001</v>
      </c>
      <c r="H22" s="37">
        <f>AVERAGE($B21:H21)</f>
        <v>3780.4085714285716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>
        <v>4704</v>
      </c>
      <c r="G12" s="33">
        <v>4704</v>
      </c>
      <c r="H12" s="33">
        <v>4704</v>
      </c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>SUM(E5:E18)</f>
        <v>4704</v>
      </c>
      <c r="F19" s="28">
        <f>SUM(F5:F18)</f>
        <v>4704</v>
      </c>
      <c r="G19" s="28">
        <f>SUM(G5:G18)</f>
        <v>4704</v>
      </c>
      <c r="H19" s="28">
        <f>SUM(H5:H18)</f>
        <v>4704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>
        <v>104</v>
      </c>
      <c r="G20" s="32">
        <v>104</v>
      </c>
      <c r="H20" s="32">
        <v>104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>E19-E20</f>
        <v>4600</v>
      </c>
      <c r="F21" s="28">
        <f>F19-F20</f>
        <v>4600</v>
      </c>
      <c r="G21" s="28">
        <f>G19-G20</f>
        <v>4600</v>
      </c>
      <c r="H21" s="28">
        <f>H19-H20</f>
        <v>4600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3833.3333333333335</v>
      </c>
      <c r="H22" s="37">
        <f>AVERAGE($B21:H21)</f>
        <v>3942.8571428571427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2" sqref="G22:H22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>
        <v>4774</v>
      </c>
      <c r="G12" s="33">
        <v>4620</v>
      </c>
      <c r="H12" s="33">
        <v>2387</v>
      </c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>
        <v>1662.88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H19" si="0">SUM(B5:B18)</f>
        <v>4620</v>
      </c>
      <c r="C19" s="28">
        <f t="shared" si="0"/>
        <v>4312</v>
      </c>
      <c r="D19" s="28">
        <f t="shared" si="0"/>
        <v>4620</v>
      </c>
      <c r="E19" s="28">
        <f t="shared" si="0"/>
        <v>4620</v>
      </c>
      <c r="F19" s="28">
        <f t="shared" si="0"/>
        <v>4774</v>
      </c>
      <c r="G19" s="28">
        <f t="shared" si="0"/>
        <v>4620</v>
      </c>
      <c r="H19" s="28">
        <f t="shared" si="0"/>
        <v>4049.88</v>
      </c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>
        <v>174</v>
      </c>
      <c r="G20" s="32">
        <v>20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H21" si="1">B19-B20</f>
        <v>4600</v>
      </c>
      <c r="C21" s="28">
        <f t="shared" si="1"/>
        <v>4312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4049.88</v>
      </c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>
        <f>AVERAGE($B21:F21)</f>
        <v>4542.3999999999996</v>
      </c>
      <c r="G22" s="37">
        <f>AVERAGE($B21:G21)</f>
        <v>4552</v>
      </c>
      <c r="H22" s="37">
        <f>AVERAGE($B21:H21)</f>
        <v>4480.2685714285717</v>
      </c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G22" sqref="G22:H22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>
        <v>142.81</v>
      </c>
      <c r="G10" s="30">
        <v>143.16999999999999</v>
      </c>
      <c r="H10" s="30">
        <v>147.93</v>
      </c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>
        <v>53.7</v>
      </c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 t="shared" ref="B19:G19" si="0">SUM(B5:B18)</f>
        <v>274.98</v>
      </c>
      <c r="C19" s="46">
        <f t="shared" si="0"/>
        <v>149.97999999999999</v>
      </c>
      <c r="D19" s="46">
        <f t="shared" si="0"/>
        <v>148.55000000000001</v>
      </c>
      <c r="E19" s="46">
        <f t="shared" si="0"/>
        <v>1316.82</v>
      </c>
      <c r="F19" s="46">
        <f t="shared" si="0"/>
        <v>142.81</v>
      </c>
      <c r="G19" s="46">
        <f>SUM(G5:G18)</f>
        <v>196.87</v>
      </c>
      <c r="H19" s="46">
        <f>SUM(H5:H18)</f>
        <v>147.93</v>
      </c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>
        <v>54.32</v>
      </c>
      <c r="H20" s="32">
        <v>3.14</v>
      </c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 t="shared" ref="B21:G21" si="1">B19-B20</f>
        <v>274.98</v>
      </c>
      <c r="C21" s="28">
        <f t="shared" si="1"/>
        <v>149.97999999999999</v>
      </c>
      <c r="D21" s="28">
        <f t="shared" si="1"/>
        <v>148.55000000000001</v>
      </c>
      <c r="E21" s="28">
        <f t="shared" si="1"/>
        <v>1309.98</v>
      </c>
      <c r="F21" s="28">
        <f t="shared" si="1"/>
        <v>142.81</v>
      </c>
      <c r="G21" s="28">
        <f>G19-G20</f>
        <v>142.55000000000001</v>
      </c>
      <c r="H21" s="28">
        <f>H19-H20</f>
        <v>144.79000000000002</v>
      </c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>
        <f>AVERAGE($B21:F21)</f>
        <v>405.26</v>
      </c>
      <c r="G22" s="37">
        <f>AVERAGE($B21:G21)</f>
        <v>361.47499999999997</v>
      </c>
      <c r="H22" s="37">
        <f>AVERAGE($B21:H21)</f>
        <v>330.52</v>
      </c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 Costa</cp:lastModifiedBy>
  <cp:lastPrinted>2017-04-12T13:26:31Z</cp:lastPrinted>
  <dcterms:created xsi:type="dcterms:W3CDTF">2010-04-15T12:47:32Z</dcterms:created>
  <dcterms:modified xsi:type="dcterms:W3CDTF">2018-08-10T14:48:17Z</dcterms:modified>
</cp:coreProperties>
</file>