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08 Agosto 2021\"/>
    </mc:Choice>
  </mc:AlternateContent>
  <xr:revisionPtr revIDLastSave="0" documentId="8_{776ABD0D-89DF-44A6-829B-D1A8F49480EE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</workbook>
</file>

<file path=xl/calcChain.xml><?xml version="1.0" encoding="utf-8"?>
<calcChain xmlns="http://schemas.openxmlformats.org/spreadsheetml/2006/main">
  <c r="I22" i="52" l="1"/>
  <c r="I22" i="37"/>
  <c r="I22" i="19"/>
  <c r="I22" i="10"/>
  <c r="I22" i="3"/>
  <c r="I14" i="3"/>
  <c r="I22" i="51"/>
  <c r="I22" i="27"/>
  <c r="I22" i="33"/>
  <c r="I22" i="38"/>
  <c r="H22" i="38"/>
  <c r="G22" i="38"/>
  <c r="I22" i="47"/>
  <c r="I22" i="50"/>
  <c r="I22" i="23"/>
  <c r="I22" i="49"/>
  <c r="I22" i="21"/>
  <c r="I22" i="5"/>
  <c r="I22" i="30"/>
  <c r="I22" i="12"/>
  <c r="I22" i="4"/>
  <c r="I15" i="4"/>
  <c r="I22" i="45" l="1"/>
  <c r="I15" i="45"/>
  <c r="I22" i="48"/>
  <c r="I22" i="24"/>
  <c r="I22" i="31"/>
  <c r="I22" i="8"/>
  <c r="I22" i="25" l="1"/>
  <c r="I9" i="25"/>
  <c r="I10" i="25"/>
  <c r="I5" i="25"/>
  <c r="I22" i="20"/>
  <c r="I22" i="14"/>
  <c r="I15" i="14"/>
  <c r="I21" i="13"/>
  <c r="I22" i="13"/>
  <c r="I22" i="9"/>
  <c r="I22" i="26"/>
  <c r="I12" i="26"/>
  <c r="I22" i="16"/>
  <c r="I22" i="7"/>
  <c r="I7" i="7"/>
  <c r="I22" i="17"/>
  <c r="I22" i="6"/>
  <c r="I13" i="6"/>
  <c r="I22" i="2"/>
  <c r="I22" i="29"/>
  <c r="I22" i="40"/>
  <c r="I22" i="35"/>
  <c r="I22" i="22"/>
  <c r="H22" i="5"/>
  <c r="H22" i="51"/>
  <c r="H22" i="45"/>
  <c r="H13" i="45"/>
  <c r="H22" i="31"/>
  <c r="H22" i="10"/>
  <c r="H22" i="8"/>
  <c r="H22" i="13"/>
  <c r="H22" i="9"/>
  <c r="H22" i="3"/>
  <c r="H14" i="3"/>
  <c r="H22" i="49"/>
  <c r="H22" i="52"/>
  <c r="H22" i="19"/>
  <c r="H13" i="19"/>
  <c r="H22" i="47"/>
  <c r="H22" i="17"/>
  <c r="H22" i="12"/>
  <c r="H22" i="29"/>
  <c r="H22" i="4"/>
  <c r="H22" i="33"/>
  <c r="H22" i="23"/>
  <c r="H22" i="37"/>
  <c r="H22" i="25"/>
  <c r="H10" i="25"/>
  <c r="H5" i="25"/>
  <c r="H22" i="21"/>
  <c r="H22" i="26"/>
  <c r="H12" i="26"/>
  <c r="H22" i="30"/>
  <c r="H22" i="14"/>
  <c r="H22" i="27"/>
  <c r="H22" i="2"/>
  <c r="H22" i="48"/>
  <c r="H22" i="24"/>
  <c r="H22" i="40" l="1"/>
  <c r="H22" i="15"/>
  <c r="H22" i="20"/>
  <c r="H22" i="16"/>
  <c r="H22" i="7"/>
  <c r="H7" i="7"/>
  <c r="H22" i="35"/>
  <c r="H22" i="22"/>
  <c r="H22" i="6"/>
  <c r="H13" i="6"/>
  <c r="G22" i="31"/>
  <c r="G22" i="27"/>
  <c r="G22" i="37"/>
  <c r="G22" i="8"/>
  <c r="G22" i="3"/>
  <c r="G14" i="3"/>
  <c r="G22" i="51"/>
  <c r="G22" i="50"/>
  <c r="G22" i="52"/>
  <c r="G22" i="15"/>
  <c r="G22" i="19"/>
  <c r="G13" i="19"/>
  <c r="G22" i="12"/>
  <c r="G22" i="23"/>
  <c r="G22" i="10"/>
  <c r="G22" i="13"/>
  <c r="G22" i="49"/>
  <c r="G22" i="21"/>
  <c r="G22" i="4"/>
  <c r="G15" i="4"/>
  <c r="G22" i="47"/>
  <c r="G22" i="17"/>
  <c r="G22" i="33"/>
  <c r="G22" i="25"/>
  <c r="G10" i="25"/>
  <c r="G5" i="25"/>
  <c r="G22" i="45"/>
  <c r="G22" i="24"/>
  <c r="G22" i="9"/>
  <c r="G22" i="30"/>
  <c r="G22" i="2"/>
  <c r="G22" i="14"/>
  <c r="G15" i="14"/>
  <c r="G22" i="26"/>
  <c r="G12" i="26"/>
  <c r="G22" i="7"/>
  <c r="G7" i="7"/>
  <c r="G22" i="29"/>
  <c r="G22" i="20" l="1"/>
  <c r="G22" i="48" l="1"/>
  <c r="G22" i="22" l="1"/>
  <c r="G22" i="16" l="1"/>
  <c r="G22" i="35" l="1"/>
  <c r="G22" i="40"/>
  <c r="G22" i="6" l="1"/>
  <c r="G18" i="6"/>
  <c r="F22" i="53" l="1"/>
  <c r="F22" i="3"/>
  <c r="F14" i="3"/>
  <c r="F22" i="38"/>
  <c r="F22" i="31"/>
  <c r="F22" i="45"/>
  <c r="F22" i="47"/>
  <c r="F22" i="27"/>
  <c r="F22" i="23"/>
  <c r="F22" i="15"/>
  <c r="F22" i="8"/>
  <c r="F22" i="5"/>
  <c r="F22" i="52"/>
  <c r="F22" i="50"/>
  <c r="F22" i="49"/>
  <c r="F22" i="37"/>
  <c r="F22" i="19"/>
  <c r="F13" i="19"/>
  <c r="F22" i="12"/>
  <c r="F22" i="51" l="1"/>
  <c r="F22" i="10"/>
  <c r="F22" i="33"/>
  <c r="F22" i="24"/>
  <c r="F22" i="25"/>
  <c r="F10" i="25"/>
  <c r="F5" i="25"/>
  <c r="F22" i="21"/>
  <c r="F22" i="14"/>
  <c r="F22" i="13"/>
  <c r="F22" i="26"/>
  <c r="F12" i="26"/>
  <c r="F22" i="7"/>
  <c r="F21" i="7"/>
  <c r="F7" i="7"/>
  <c r="F22" i="17"/>
  <c r="F22" i="4"/>
  <c r="F22" i="29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/>
  <c r="D19" i="50"/>
  <c r="D21" i="50" s="1"/>
  <c r="D19" i="49"/>
  <c r="D21" i="49" s="1"/>
  <c r="D19" i="52"/>
  <c r="D21" i="52" s="1"/>
  <c r="D19" i="22"/>
  <c r="D21" i="22" s="1"/>
  <c r="D21" i="37"/>
  <c r="D19" i="37"/>
  <c r="D19" i="19"/>
  <c r="D21" i="19" s="1"/>
  <c r="D13" i="19"/>
  <c r="D10" i="25"/>
  <c r="D19" i="25" s="1"/>
  <c r="D21" i="25" s="1"/>
  <c r="D21" i="20"/>
  <c r="D19" i="20"/>
  <c r="D19" i="33"/>
  <c r="D21" i="33" s="1"/>
  <c r="D21" i="21"/>
  <c r="D19" i="21"/>
  <c r="D19" i="14"/>
  <c r="D21" i="14" s="1"/>
  <c r="D21" i="10"/>
  <c r="D19" i="10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6" s="1"/>
  <c r="D21" i="6" s="1"/>
  <c r="D19" i="4"/>
  <c r="D21" i="4" s="1"/>
  <c r="D19" i="2"/>
  <c r="D21" i="2" s="1"/>
  <c r="D19" i="29"/>
  <c r="D21" i="29" s="1"/>
  <c r="C15" i="15"/>
  <c r="C15" i="45"/>
  <c r="C15" i="24"/>
  <c r="C13" i="50"/>
  <c r="C10" i="25" l="1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G22" i="53" l="1"/>
  <c r="H22" i="53"/>
  <c r="I22" i="53"/>
  <c r="F20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E22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E22" i="47" s="1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I22" i="15" l="1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E22" i="29" l="1"/>
  <c r="D22" i="29"/>
  <c r="C22" i="29"/>
  <c r="B22" i="29"/>
</calcChain>
</file>

<file path=xl/sharedStrings.xml><?xml version="1.0" encoding="utf-8"?>
<sst xmlns="http://schemas.openxmlformats.org/spreadsheetml/2006/main" count="1366" uniqueCount="79">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</sst>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30272.000000000004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482.3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950.33000000000015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208.45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2211.8100000000004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97754.459999999992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3400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20650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4498.4699999999993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500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940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161867.82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4601.13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157266.69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>
        <f>AVERAGE($B$21:I21)</f>
        <v>144337.58749999999</v>
      </c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 x14ac:dyDescent="0.3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>
        <v>129.99</v>
      </c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>2500+1000</f>
        <v>3500</v>
      </c>
      <c r="E14" s="39">
        <f>2500+1000</f>
        <v>3500</v>
      </c>
      <c r="F14" s="39">
        <f>2500+1000</f>
        <v>3500</v>
      </c>
      <c r="G14" s="39">
        <f>2500+1000</f>
        <v>3500</v>
      </c>
      <c r="H14" s="39">
        <f>2500+1000</f>
        <v>3500</v>
      </c>
      <c r="I14" s="39">
        <f>2500+1000</f>
        <v>3500</v>
      </c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>
        <v>489.5</v>
      </c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4452.57</v>
      </c>
      <c r="F19" s="65">
        <f t="shared" si="1"/>
        <v>3795.5</v>
      </c>
      <c r="G19" s="65">
        <f t="shared" si="1"/>
        <v>4597.68</v>
      </c>
      <c r="H19" s="65">
        <f t="shared" si="1"/>
        <v>4535.1899999999996</v>
      </c>
      <c r="I19" s="65">
        <f t="shared" si="1"/>
        <v>4119.49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4452.57</v>
      </c>
      <c r="F21" s="65">
        <f t="shared" si="2"/>
        <v>3795.5</v>
      </c>
      <c r="G21" s="65">
        <f t="shared" si="2"/>
        <v>4597.68</v>
      </c>
      <c r="H21" s="65">
        <f t="shared" si="2"/>
        <v>4535.1899999999996</v>
      </c>
      <c r="I21" s="65">
        <f t="shared" si="2"/>
        <v>4119.49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>
        <f>AVERAGE($B$21:I21)</f>
        <v>4406.2912500000002</v>
      </c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>
        <f>120+32.11</f>
        <v>152.11000000000001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>
        <v>350</v>
      </c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4102.1100000000006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>
        <v>2.36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4099.7500000000009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>
        <f>AVERAGE($B$21:I21)</f>
        <v>4337.5262499999999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>
        <v>5425</v>
      </c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5425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>
        <v>825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>
        <f>2170+2480</f>
        <v>4650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>
        <f>AVERAGE($B$21:I21)</f>
        <v>4543.3474999999999</v>
      </c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>
        <v>4600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I19" sqref="I19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>
        <f>AVERAGE($B$21:I21)</f>
        <v>1712.5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>
        <v>283.83</v>
      </c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4583.83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4583.83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>
        <f>AVERAGE($B$21:I21)</f>
        <v>4535.3337499999998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>
        <v>2046.9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>
        <v>210.76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>
        <v>140</v>
      </c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>
        <v>1700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>
        <f>28.98+42.9</f>
        <v>71.88</v>
      </c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4169.54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4169.54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>
        <f>AVERAGE($B$21:I21)</f>
        <v>4160.4237499999999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>
        <v>4650</v>
      </c>
      <c r="J12" s="60"/>
      <c r="K12" s="62"/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>
        <f>AVERAGE($B$21:I21)</f>
        <v>4537.5</v>
      </c>
      <c r="J22" s="51"/>
      <c r="K22" s="51"/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0">
        <v>4753.2299999999996</v>
      </c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>
        <f>AVERAGE($B$21:I21)</f>
        <v>4561.6175000000003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I21" sqref="I21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>1614.3+3.9</f>
        <v>1618.2</v>
      </c>
      <c r="G5" s="60">
        <f>1614.3+3.9</f>
        <v>1618.2</v>
      </c>
      <c r="H5" s="60">
        <f>1614.3+3.9</f>
        <v>1618.2</v>
      </c>
      <c r="I5" s="60">
        <f>1614.3+3.9</f>
        <v>1618.2</v>
      </c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>
        <v>482.3</v>
      </c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>
        <v>71.239999999999995</v>
      </c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>
        <f>90.55+117.9</f>
        <v>208.45</v>
      </c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>
        <f>500+249.99+249.99+427.86</f>
        <v>1427.8400000000001</v>
      </c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3613.6800000000003</v>
      </c>
      <c r="G19" s="65">
        <f t="shared" si="1"/>
        <v>3640.9300000000003</v>
      </c>
      <c r="H19" s="65">
        <f t="shared" si="1"/>
        <v>3633.84</v>
      </c>
      <c r="I19" s="65">
        <f t="shared" si="1"/>
        <v>3808.0299999999997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3613.6800000000003</v>
      </c>
      <c r="G21" s="65">
        <f t="shared" si="3"/>
        <v>3640.9300000000003</v>
      </c>
      <c r="H21" s="65">
        <f t="shared" si="3"/>
        <v>3633.84</v>
      </c>
      <c r="I21" s="65">
        <f t="shared" si="3"/>
        <v>3808.0299999999997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>
        <f>AVERAGE($B$21:I21)</f>
        <v>3753.665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>
        <v>92.68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>
        <v>2015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>
        <v>300</v>
      </c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>
        <v>109.95</v>
      </c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3817.63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3817.63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>
        <f>AVERAGE($B$21:I21)</f>
        <v>3883.9625000000001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>
        <v>1800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>
        <v>3100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4900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>
        <v>300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>
        <f>AVERAGE($B$21:I21)</f>
        <v>4570.1750000000002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I23" sqref="I23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>
        <v>5704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I21" sqref="I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>
        <v>4000</v>
      </c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>
        <v>167.34</v>
      </c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4167.34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1.27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4166.07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>
        <f>AVERAGE($B$21:I21)</f>
        <v>1678.34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>
        <v>2500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>
        <v>596.5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3096.5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3096.5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>
        <f>AVERAGE($B$21:I21)</f>
        <v>2945.5924999999997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4800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>
        <v>200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>
        <v>4500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>
        <v>2790</v>
      </c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4590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4590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>
        <f>AVERAGE($B$21:I21)</f>
        <v>3601.9187499999998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62"/>
      <c r="K14" s="62"/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62"/>
      <c r="K20" s="62"/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>
        <v>1000</v>
      </c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>
        <v>55.21</v>
      </c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>
        <v>1637.66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2692.87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2682.87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>
        <f>AVERAGE($B$21:I21)</f>
        <v>2176.9749999999995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2000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2000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>
        <f>AVERAGE($B$21:I21)</f>
        <v>1250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I23" sqref="I23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>
        <v>4984</v>
      </c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>
        <v>384</v>
      </c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>
        <v>3900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3900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3900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>
        <f>AVERAGE($B$21:I21)</f>
        <v>1950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>
        <v>4753.2299999999996</v>
      </c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>
        <f>AVERAGE($B$21:I21)</f>
        <v>4522.13</v>
      </c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>
        <f>AVERAGE($B$21:I21)</f>
        <v>4549.2375000000002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>
        <v>3006.9</v>
      </c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4906.8999999999996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>
        <v>306.89999999999998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>
        <f>AVERAGE($B$21:I21)</f>
        <v>4552.5874999999996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>
        <v>54.98</v>
      </c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>
        <f>43.8+87.6</f>
        <v>131.39999999999998</v>
      </c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>
        <v>140</v>
      </c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2626.38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21.9</v>
      </c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2604.48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>
        <f>AVERAGE($B$21:I21)</f>
        <v>1574.4849999999999</v>
      </c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>
        <v>4008</v>
      </c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>
        <f>149.5+372.5</f>
        <v>522</v>
      </c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4530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4530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>
        <f>AVERAGE($B$21:I21)</f>
        <v>4312.3162499999999</v>
      </c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>
        <v>1800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1800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1800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>
        <f>AVERAGE($B$21:I21)</f>
        <v>528.75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>
        <v>163.98</v>
      </c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>
        <f>3020+80</f>
        <v>3100</v>
      </c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>
        <v>557.25</v>
      </c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>
        <v>800</v>
      </c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4621.2299999999996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>
        <v>21.23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4600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>
        <f>AVERAGE($B$21:I21)</f>
        <v>3837.3250000000003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39">
        <v>4600</v>
      </c>
      <c r="J14" s="62"/>
      <c r="K14" s="62"/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>
        <v>146.01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60"/>
      <c r="K14" s="60"/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4846.01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>
        <v>246.01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>
        <v>1860</v>
      </c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>
        <v>98.5</v>
      </c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>
        <v>500</v>
      </c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2458.5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2458.5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>
        <f>AVERAGE($B$21:I21)</f>
        <v>2646.0875000000001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2021-09-09T12:25:17Z</dcterms:modified>
</cp:coreProperties>
</file>