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24.xml" ContentType="application/vnd.openxmlformats-officedocument.spreadsheetml.worksheet+xml"/>
  <Override PartName="/xl/worksheets/sheet35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40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docProps/core.xml" ContentType="application/vnd.openxmlformats-package.core-properties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Override PartName="/xl/worksheets/sheet34.xml" ContentType="application/vnd.openxmlformats-officedocument.spreadsheetml.worksheet+xml"/>
  <Override PartName="/xl/worksheets/sheet43.xml" ContentType="application/vnd.openxmlformats-officedocument.spreadsheetml.worksheet+xml"/>
  <Default Extension="bin" ContentType="application/vnd.openxmlformats-officedocument.spreadsheetml.printerSettings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270" windowWidth="15390" windowHeight="5370" tabRatio="814"/>
  </bookViews>
  <sheets>
    <sheet name="ADERALDO OLIVEIRA" sheetId="29" r:id="rId1"/>
    <sheet name="AERTO LUNA" sheetId="2" r:id="rId2"/>
    <sheet name="AIMÉE SILVA" sheetId="30" r:id="rId3"/>
    <sheet name="ALCIDES TEIXEIRA NETO" sheetId="4" r:id="rId4"/>
    <sheet name="ALINE MARIANO" sheetId="5" r:id="rId5"/>
    <sheet name="ALMIR FERNANDO" sheetId="6" r:id="rId6"/>
    <sheet name="AMARO CIPRIANO" sheetId="7" r:id="rId7"/>
    <sheet name="ANA LÚCIA" sheetId="12" r:id="rId8"/>
    <sheet name="ANDRÉ RÉGIS" sheetId="26" r:id="rId9"/>
    <sheet name="ANTONIO LUIZ NETO" sheetId="9" r:id="rId10"/>
    <sheet name="AUGUSTO CARRERAS" sheetId="10" r:id="rId11"/>
    <sheet name="BENJAMIN DA SAÚDE" sheetId="14" r:id="rId12"/>
    <sheet name="CARLOS GUEIROS" sheetId="11" r:id="rId13"/>
    <sheet name="CHICO KIKO" sheetId="17" r:id="rId14"/>
    <sheet name="DAVI MUNIZ" sheetId="16" r:id="rId15"/>
    <sheet name="DAIZE MICHELE" sheetId="3" r:id="rId16"/>
    <sheet name="EDUARDO CHERA" sheetId="37" r:id="rId17"/>
    <sheet name="EDUARDO MARQUES" sheetId="13" r:id="rId18"/>
    <sheet name="FELIPE FRANCISMAR" sheetId="21" r:id="rId19"/>
    <sheet name="FRED FERREIRA" sheetId="33" r:id="rId20"/>
    <sheet name="GILBERTO ALVES" sheetId="15" r:id="rId21"/>
    <sheet name="GORETTI QUEIROZ" sheetId="49" r:id="rId22"/>
    <sheet name="HÉLIO GUABIRARA" sheetId="20" r:id="rId23"/>
    <sheet name="IVAN MORAES" sheetId="25" r:id="rId24"/>
    <sheet name="JAYME ASFORA" sheetId="23" r:id="rId25"/>
    <sheet name="JAIRO BRITTO" sheetId="19" r:id="rId26"/>
    <sheet name="JOÃO DA COSTA" sheetId="50" r:id="rId27"/>
    <sheet name="JÚNIOR BOCÃO" sheetId="22" r:id="rId28"/>
    <sheet name="MARCO AURÉLIO" sheetId="28" r:id="rId29"/>
    <sheet name="MARÍLIA ARRAES" sheetId="41" r:id="rId30"/>
    <sheet name="MARCOS DI BRIA" sheetId="27" r:id="rId31"/>
    <sheet name="NATÁLIA DE MENUDO" sheetId="35" r:id="rId32"/>
    <sheet name="RAFAEL ACIOLI" sheetId="8" r:id="rId33"/>
    <sheet name="RINALDO JÚNIOR" sheetId="47" r:id="rId34"/>
    <sheet name="RENATO ANTUNES" sheetId="31" r:id="rId35"/>
    <sheet name="RICARDO CRUZ" sheetId="40" r:id="rId36"/>
    <sheet name="RODRIGO COUTINHO" sheetId="45" r:id="rId37"/>
    <sheet name="ROGÉRIO DE LUCCA" sheetId="38" r:id="rId38"/>
    <sheet name="ROMERINHO JATOBÁ " sheetId="24" r:id="rId39"/>
    <sheet name="ROMERO ALBUQUERQUE" sheetId="46" r:id="rId40"/>
    <sheet name="SAMUEL SALAZAR" sheetId="48" r:id="rId41"/>
    <sheet name="WANDERSON SOBRAL" sheetId="44" r:id="rId42"/>
    <sheet name="WILTON BRITO" sheetId="51" r:id="rId43"/>
  </sheets>
  <definedNames>
    <definedName name="_xlnm.Print_Area" localSheetId="2">'AIMÉE SILVA'!$A$2:$M$23</definedName>
    <definedName name="_xlnm.Print_Area" localSheetId="5">'ALMIR FERNANDO'!$A$1:$M$23</definedName>
    <definedName name="_xlnm.Print_Area" localSheetId="12">'CARLOS GUEIROS'!$A$1:$M$23</definedName>
    <definedName name="_xlnm.Print_Area" localSheetId="21">'GORETTI QUEIROZ'!$A$1:$M$25</definedName>
    <definedName name="_xlnm.Print_Area" localSheetId="23">'IVAN MORAES'!$A$1:$M$23</definedName>
    <definedName name="_xlnm.Print_Area" localSheetId="26">'JOÃO DA COSTA'!$A$1:$M$25</definedName>
    <definedName name="_xlnm.Print_Area" localSheetId="40">'SAMUEL SALAZAR'!$A$1:$M$25</definedName>
    <definedName name="_xlnm.Print_Area" localSheetId="42">'WILTON BRITO'!$A$1:$M$25</definedName>
  </definedNames>
  <calcPr calcId="125725"/>
</workbook>
</file>

<file path=xl/calcChain.xml><?xml version="1.0" encoding="utf-8"?>
<calcChain xmlns="http://schemas.openxmlformats.org/spreadsheetml/2006/main">
  <c r="C22" i="47"/>
  <c r="M21"/>
  <c r="L21"/>
  <c r="I21"/>
  <c r="H21"/>
  <c r="E21"/>
  <c r="D21"/>
  <c r="M19"/>
  <c r="L19"/>
  <c r="K19"/>
  <c r="K21" s="1"/>
  <c r="J19"/>
  <c r="J21" s="1"/>
  <c r="I19"/>
  <c r="H19"/>
  <c r="G19"/>
  <c r="G21" s="1"/>
  <c r="F19"/>
  <c r="F21" s="1"/>
  <c r="E19"/>
  <c r="D19"/>
  <c r="L21" i="20"/>
  <c r="H21"/>
  <c r="D21"/>
  <c r="M19"/>
  <c r="M21" s="1"/>
  <c r="L19"/>
  <c r="K19"/>
  <c r="K21" s="1"/>
  <c r="J19"/>
  <c r="J21" s="1"/>
  <c r="I19"/>
  <c r="I21" s="1"/>
  <c r="H19"/>
  <c r="G19"/>
  <c r="G21" s="1"/>
  <c r="F19"/>
  <c r="F21" s="1"/>
  <c r="E19"/>
  <c r="E21" s="1"/>
  <c r="D19"/>
  <c r="C19"/>
  <c r="C21" s="1"/>
  <c r="C22" s="1"/>
  <c r="C12" i="22"/>
  <c r="C19" s="1"/>
  <c r="C21" s="1"/>
  <c r="C22" s="1"/>
  <c r="J21"/>
  <c r="F21"/>
  <c r="M19"/>
  <c r="M21" s="1"/>
  <c r="L19"/>
  <c r="L21" s="1"/>
  <c r="K19"/>
  <c r="K21" s="1"/>
  <c r="J19"/>
  <c r="I19"/>
  <c r="I21" s="1"/>
  <c r="H19"/>
  <c r="H21" s="1"/>
  <c r="G19"/>
  <c r="G21" s="1"/>
  <c r="F19"/>
  <c r="E19"/>
  <c r="E21" s="1"/>
  <c r="D19"/>
  <c r="D21" s="1"/>
  <c r="L21" i="35"/>
  <c r="H21"/>
  <c r="D21"/>
  <c r="M19"/>
  <c r="M21" s="1"/>
  <c r="L19"/>
  <c r="K19"/>
  <c r="K21" s="1"/>
  <c r="J19"/>
  <c r="J21" s="1"/>
  <c r="I19"/>
  <c r="I21" s="1"/>
  <c r="H19"/>
  <c r="G19"/>
  <c r="G21" s="1"/>
  <c r="F19"/>
  <c r="F21" s="1"/>
  <c r="E19"/>
  <c r="E21" s="1"/>
  <c r="D19"/>
  <c r="C19"/>
  <c r="C21" s="1"/>
  <c r="C22" s="1"/>
  <c r="C22" i="8"/>
  <c r="J21" i="7"/>
  <c r="F21"/>
  <c r="M19"/>
  <c r="M21" s="1"/>
  <c r="L19"/>
  <c r="L21" s="1"/>
  <c r="K19"/>
  <c r="K21" s="1"/>
  <c r="J19"/>
  <c r="I19"/>
  <c r="I21" s="1"/>
  <c r="H19"/>
  <c r="H21" s="1"/>
  <c r="G19"/>
  <c r="G21" s="1"/>
  <c r="F19"/>
  <c r="E19"/>
  <c r="E21" s="1"/>
  <c r="D19"/>
  <c r="D21" s="1"/>
  <c r="C19"/>
  <c r="C21" s="1"/>
  <c r="C22" s="1"/>
  <c r="L21" i="13"/>
  <c r="K21"/>
  <c r="H21"/>
  <c r="G21"/>
  <c r="D21"/>
  <c r="M19"/>
  <c r="M21" s="1"/>
  <c r="L19"/>
  <c r="K19"/>
  <c r="J19"/>
  <c r="J21" s="1"/>
  <c r="I19"/>
  <c r="I21" s="1"/>
  <c r="H19"/>
  <c r="G19"/>
  <c r="F19"/>
  <c r="F21" s="1"/>
  <c r="E19"/>
  <c r="E21" s="1"/>
  <c r="D19"/>
  <c r="M21" i="37"/>
  <c r="I21"/>
  <c r="E21"/>
  <c r="M19"/>
  <c r="L19"/>
  <c r="L21" s="1"/>
  <c r="K19"/>
  <c r="K21" s="1"/>
  <c r="J19"/>
  <c r="J21" s="1"/>
  <c r="I19"/>
  <c r="H19"/>
  <c r="H21" s="1"/>
  <c r="G19"/>
  <c r="G21" s="1"/>
  <c r="F19"/>
  <c r="F21" s="1"/>
  <c r="E19"/>
  <c r="D19"/>
  <c r="D21" s="1"/>
  <c r="C19"/>
  <c r="C21" s="1"/>
  <c r="C22" s="1"/>
  <c r="C7" i="25"/>
  <c r="C5"/>
  <c r="C10"/>
  <c r="M21"/>
  <c r="I21"/>
  <c r="E21"/>
  <c r="M19"/>
  <c r="L19"/>
  <c r="L21" s="1"/>
  <c r="K19"/>
  <c r="K21" s="1"/>
  <c r="J19"/>
  <c r="J21" s="1"/>
  <c r="I19"/>
  <c r="H19"/>
  <c r="H21" s="1"/>
  <c r="G19"/>
  <c r="G21" s="1"/>
  <c r="F19"/>
  <c r="F21" s="1"/>
  <c r="E19"/>
  <c r="D19"/>
  <c r="D21" s="1"/>
  <c r="C19" l="1"/>
  <c r="C21" s="1"/>
  <c r="C22" s="1"/>
  <c r="C12" i="27"/>
  <c r="C19" s="1"/>
  <c r="C21" s="1"/>
  <c r="C22" s="1"/>
  <c r="B12"/>
  <c r="L21"/>
  <c r="H21"/>
  <c r="D21"/>
  <c r="M19"/>
  <c r="M21" s="1"/>
  <c r="L19"/>
  <c r="K19"/>
  <c r="K21" s="1"/>
  <c r="J19"/>
  <c r="J21" s="1"/>
  <c r="I19"/>
  <c r="I21" s="1"/>
  <c r="H19"/>
  <c r="G19"/>
  <c r="G21" s="1"/>
  <c r="F19"/>
  <c r="F21" s="1"/>
  <c r="E19"/>
  <c r="E21" s="1"/>
  <c r="D19"/>
  <c r="K21" i="14"/>
  <c r="G21"/>
  <c r="M19"/>
  <c r="M21" s="1"/>
  <c r="L19"/>
  <c r="L21" s="1"/>
  <c r="K19"/>
  <c r="J19"/>
  <c r="J21" s="1"/>
  <c r="I19"/>
  <c r="I21" s="1"/>
  <c r="H19"/>
  <c r="H21" s="1"/>
  <c r="G19"/>
  <c r="F19"/>
  <c r="F21" s="1"/>
  <c r="E19"/>
  <c r="E21" s="1"/>
  <c r="D19"/>
  <c r="D21" s="1"/>
  <c r="C19"/>
  <c r="C21" s="1"/>
  <c r="M21" i="33"/>
  <c r="I21"/>
  <c r="E21"/>
  <c r="M19"/>
  <c r="L19"/>
  <c r="L21" s="1"/>
  <c r="K19"/>
  <c r="K21" s="1"/>
  <c r="J19"/>
  <c r="J21" s="1"/>
  <c r="I19"/>
  <c r="H19"/>
  <c r="H21" s="1"/>
  <c r="G19"/>
  <c r="G21" s="1"/>
  <c r="F19"/>
  <c r="F21" s="1"/>
  <c r="E19"/>
  <c r="D19"/>
  <c r="D21" s="1"/>
  <c r="C19"/>
  <c r="C21" s="1"/>
  <c r="C22" s="1"/>
  <c r="L21" i="38"/>
  <c r="K21"/>
  <c r="H21"/>
  <c r="G21"/>
  <c r="D21"/>
  <c r="M19"/>
  <c r="M21" s="1"/>
  <c r="L19"/>
  <c r="K19"/>
  <c r="J19"/>
  <c r="J21" s="1"/>
  <c r="I19"/>
  <c r="I21" s="1"/>
  <c r="H19"/>
  <c r="G19"/>
  <c r="F19"/>
  <c r="F21" s="1"/>
  <c r="E19"/>
  <c r="E21" s="1"/>
  <c r="D19"/>
  <c r="K21" i="31"/>
  <c r="J21"/>
  <c r="G21"/>
  <c r="F21"/>
  <c r="M19"/>
  <c r="M21" s="1"/>
  <c r="L19"/>
  <c r="L21" s="1"/>
  <c r="K19"/>
  <c r="J19"/>
  <c r="I19"/>
  <c r="I21" s="1"/>
  <c r="H19"/>
  <c r="H21" s="1"/>
  <c r="G19"/>
  <c r="F19"/>
  <c r="E19"/>
  <c r="E21" s="1"/>
  <c r="D19"/>
  <c r="D21" s="1"/>
  <c r="C22"/>
  <c r="C22" i="51"/>
  <c r="M19"/>
  <c r="M21" s="1"/>
  <c r="L19"/>
  <c r="L21" s="1"/>
  <c r="K19"/>
  <c r="K21" s="1"/>
  <c r="J19"/>
  <c r="J21" s="1"/>
  <c r="I19"/>
  <c r="I21" s="1"/>
  <c r="H19"/>
  <c r="H21" s="1"/>
  <c r="G19"/>
  <c r="G21" s="1"/>
  <c r="F19"/>
  <c r="F21" s="1"/>
  <c r="E19"/>
  <c r="E21" s="1"/>
  <c r="D19"/>
  <c r="D21" s="1"/>
  <c r="C19"/>
  <c r="C21" s="1"/>
  <c r="B19"/>
  <c r="B21" s="1"/>
  <c r="B22" s="1"/>
  <c r="C12" i="5"/>
  <c r="J21" l="1"/>
  <c r="F21"/>
  <c r="M19"/>
  <c r="M21" s="1"/>
  <c r="L19"/>
  <c r="L21" s="1"/>
  <c r="K19"/>
  <c r="K21" s="1"/>
  <c r="J19"/>
  <c r="I19"/>
  <c r="I21" s="1"/>
  <c r="H19"/>
  <c r="H21" s="1"/>
  <c r="G19"/>
  <c r="G21" s="1"/>
  <c r="F19"/>
  <c r="E19"/>
  <c r="E21" s="1"/>
  <c r="D19"/>
  <c r="D21" s="1"/>
  <c r="C19"/>
  <c r="C21" s="1"/>
  <c r="C15" i="6"/>
  <c r="C19" s="1"/>
  <c r="C21" s="1"/>
  <c r="M19"/>
  <c r="M21" s="1"/>
  <c r="L19"/>
  <c r="L21" s="1"/>
  <c r="K19"/>
  <c r="K21" s="1"/>
  <c r="J19"/>
  <c r="J21" s="1"/>
  <c r="I19"/>
  <c r="I21" s="1"/>
  <c r="H19"/>
  <c r="H21" s="1"/>
  <c r="G19"/>
  <c r="G21" s="1"/>
  <c r="F19"/>
  <c r="F21" s="1"/>
  <c r="E19"/>
  <c r="E21" s="1"/>
  <c r="D19"/>
  <c r="D21" s="1"/>
  <c r="M19" i="10"/>
  <c r="M21" s="1"/>
  <c r="L19"/>
  <c r="L21" s="1"/>
  <c r="K19"/>
  <c r="K21" s="1"/>
  <c r="J19"/>
  <c r="J21" s="1"/>
  <c r="I19"/>
  <c r="I21" s="1"/>
  <c r="H19"/>
  <c r="H21" s="1"/>
  <c r="G19"/>
  <c r="G21" s="1"/>
  <c r="F19"/>
  <c r="F21" s="1"/>
  <c r="E19"/>
  <c r="E21" s="1"/>
  <c r="D19"/>
  <c r="D21" s="1"/>
  <c r="C19"/>
  <c r="C21" s="1"/>
  <c r="M21" i="19"/>
  <c r="I21"/>
  <c r="E21"/>
  <c r="M19"/>
  <c r="L19"/>
  <c r="L21" s="1"/>
  <c r="K19"/>
  <c r="K21" s="1"/>
  <c r="J19"/>
  <c r="J21" s="1"/>
  <c r="I19"/>
  <c r="H19"/>
  <c r="H21" s="1"/>
  <c r="G19"/>
  <c r="G21" s="1"/>
  <c r="F19"/>
  <c r="F21" s="1"/>
  <c r="E19"/>
  <c r="D19"/>
  <c r="D21" s="1"/>
  <c r="C19"/>
  <c r="C21" s="1"/>
  <c r="C22" s="1"/>
  <c r="M19" i="50"/>
  <c r="M21" s="1"/>
  <c r="L19"/>
  <c r="L21" s="1"/>
  <c r="K19"/>
  <c r="K21" s="1"/>
  <c r="J19"/>
  <c r="J21" s="1"/>
  <c r="I19"/>
  <c r="I21" s="1"/>
  <c r="H19"/>
  <c r="H21" s="1"/>
  <c r="G19"/>
  <c r="G21" s="1"/>
  <c r="F19"/>
  <c r="F21" s="1"/>
  <c r="E19"/>
  <c r="E21" s="1"/>
  <c r="D19"/>
  <c r="D21" s="1"/>
  <c r="B19"/>
  <c r="B21" s="1"/>
  <c r="B22" s="1"/>
  <c r="C19"/>
  <c r="C21" s="1"/>
  <c r="C22" s="1"/>
  <c r="C23" s="1"/>
  <c r="C9" i="16"/>
  <c r="C19" s="1"/>
  <c r="J21"/>
  <c r="F21"/>
  <c r="M19"/>
  <c r="M21" s="1"/>
  <c r="L19"/>
  <c r="L21" s="1"/>
  <c r="K19"/>
  <c r="K21" s="1"/>
  <c r="J19"/>
  <c r="I19"/>
  <c r="I21" s="1"/>
  <c r="H19"/>
  <c r="H21" s="1"/>
  <c r="G19"/>
  <c r="G21" s="1"/>
  <c r="F19"/>
  <c r="E19"/>
  <c r="E21" s="1"/>
  <c r="D19"/>
  <c r="D21" s="1"/>
  <c r="C20" i="4"/>
  <c r="M21"/>
  <c r="L21"/>
  <c r="K21"/>
  <c r="J21"/>
  <c r="I21"/>
  <c r="H21"/>
  <c r="G21"/>
  <c r="F21"/>
  <c r="E21"/>
  <c r="D21"/>
  <c r="M19"/>
  <c r="L19"/>
  <c r="K19"/>
  <c r="J19"/>
  <c r="I19"/>
  <c r="H19"/>
  <c r="G19"/>
  <c r="F19"/>
  <c r="E19"/>
  <c r="D19"/>
  <c r="C19"/>
  <c r="M21" i="17"/>
  <c r="I21"/>
  <c r="E21"/>
  <c r="M19"/>
  <c r="L19"/>
  <c r="L21" s="1"/>
  <c r="K19"/>
  <c r="K21" s="1"/>
  <c r="J19"/>
  <c r="J21" s="1"/>
  <c r="I19"/>
  <c r="H19"/>
  <c r="H21" s="1"/>
  <c r="G19"/>
  <c r="G21" s="1"/>
  <c r="F19"/>
  <c r="F21" s="1"/>
  <c r="E19"/>
  <c r="D19"/>
  <c r="D21" s="1"/>
  <c r="C19"/>
  <c r="C21" s="1"/>
  <c r="C22" s="1"/>
  <c r="C12" i="49"/>
  <c r="C19" s="1"/>
  <c r="C21" s="1"/>
  <c r="C22" s="1"/>
  <c r="C23" s="1"/>
  <c r="M19"/>
  <c r="M21" s="1"/>
  <c r="L19"/>
  <c r="L21" s="1"/>
  <c r="K19"/>
  <c r="K21" s="1"/>
  <c r="J19"/>
  <c r="J21" s="1"/>
  <c r="I19"/>
  <c r="I21" s="1"/>
  <c r="H19"/>
  <c r="H21" s="1"/>
  <c r="G19"/>
  <c r="G21" s="1"/>
  <c r="F19"/>
  <c r="F21" s="1"/>
  <c r="E19"/>
  <c r="E21" s="1"/>
  <c r="D19"/>
  <c r="D21" s="1"/>
  <c r="B19"/>
  <c r="B21" s="1"/>
  <c r="B22" s="1"/>
  <c r="C12" i="29"/>
  <c r="C19" s="1"/>
  <c r="C21" s="1"/>
  <c r="M21"/>
  <c r="I21"/>
  <c r="E21"/>
  <c r="M19"/>
  <c r="L19"/>
  <c r="L21" s="1"/>
  <c r="K19"/>
  <c r="K21" s="1"/>
  <c r="J19"/>
  <c r="J21" s="1"/>
  <c r="I19"/>
  <c r="H19"/>
  <c r="H21" s="1"/>
  <c r="G19"/>
  <c r="G21" s="1"/>
  <c r="F19"/>
  <c r="F21" s="1"/>
  <c r="E19"/>
  <c r="D19"/>
  <c r="D21" s="1"/>
  <c r="C15" i="3"/>
  <c r="C19" s="1"/>
  <c r="C21" s="1"/>
  <c r="M21"/>
  <c r="I21"/>
  <c r="E21"/>
  <c r="M19"/>
  <c r="L19"/>
  <c r="L21" s="1"/>
  <c r="K19"/>
  <c r="K21" s="1"/>
  <c r="J19"/>
  <c r="J21" s="1"/>
  <c r="I19"/>
  <c r="H19"/>
  <c r="H21" s="1"/>
  <c r="G19"/>
  <c r="G21" s="1"/>
  <c r="F19"/>
  <c r="F21" s="1"/>
  <c r="E19"/>
  <c r="D19"/>
  <c r="D21" s="1"/>
  <c r="C12" i="12"/>
  <c r="C19" s="1"/>
  <c r="C21" s="1"/>
  <c r="L21"/>
  <c r="H21"/>
  <c r="D21"/>
  <c r="M19"/>
  <c r="M21" s="1"/>
  <c r="L19"/>
  <c r="K19"/>
  <c r="K21" s="1"/>
  <c r="J19"/>
  <c r="J21" s="1"/>
  <c r="I19"/>
  <c r="I21" s="1"/>
  <c r="H19"/>
  <c r="G19"/>
  <c r="G21" s="1"/>
  <c r="F19"/>
  <c r="F21" s="1"/>
  <c r="E19"/>
  <c r="E21" s="1"/>
  <c r="D19"/>
  <c r="C19" i="9"/>
  <c r="C21" s="1"/>
  <c r="C22" s="1"/>
  <c r="L21"/>
  <c r="H21"/>
  <c r="D21"/>
  <c r="M19"/>
  <c r="M21" s="1"/>
  <c r="L19"/>
  <c r="K19"/>
  <c r="K21" s="1"/>
  <c r="J19"/>
  <c r="J21" s="1"/>
  <c r="I19"/>
  <c r="I21" s="1"/>
  <c r="H19"/>
  <c r="G19"/>
  <c r="G21" s="1"/>
  <c r="F19"/>
  <c r="F21" s="1"/>
  <c r="E19"/>
  <c r="E21" s="1"/>
  <c r="D19"/>
  <c r="C12" i="45"/>
  <c r="C15"/>
  <c r="L21"/>
  <c r="H21"/>
  <c r="D21"/>
  <c r="M19"/>
  <c r="M21" s="1"/>
  <c r="L19"/>
  <c r="K19"/>
  <c r="K21" s="1"/>
  <c r="J19"/>
  <c r="J21" s="1"/>
  <c r="I19"/>
  <c r="I21" s="1"/>
  <c r="H19"/>
  <c r="G19"/>
  <c r="G21" s="1"/>
  <c r="F19"/>
  <c r="F21" s="1"/>
  <c r="E19"/>
  <c r="E21" s="1"/>
  <c r="D19"/>
  <c r="M21" i="11"/>
  <c r="I21"/>
  <c r="E21"/>
  <c r="M19"/>
  <c r="L19"/>
  <c r="L21" s="1"/>
  <c r="K19"/>
  <c r="K21" s="1"/>
  <c r="J19"/>
  <c r="J21" s="1"/>
  <c r="I19"/>
  <c r="H19"/>
  <c r="H21" s="1"/>
  <c r="G19"/>
  <c r="G21" s="1"/>
  <c r="F19"/>
  <c r="F21" s="1"/>
  <c r="E19"/>
  <c r="D19"/>
  <c r="D21" s="1"/>
  <c r="C19"/>
  <c r="C21" s="1"/>
  <c r="C20" i="23"/>
  <c r="C10"/>
  <c r="C19" s="1"/>
  <c r="K21"/>
  <c r="G21"/>
  <c r="M19"/>
  <c r="M21" s="1"/>
  <c r="L19"/>
  <c r="L21" s="1"/>
  <c r="K19"/>
  <c r="J19"/>
  <c r="J21" s="1"/>
  <c r="I19"/>
  <c r="I21" s="1"/>
  <c r="H19"/>
  <c r="H21" s="1"/>
  <c r="G19"/>
  <c r="F19"/>
  <c r="F21" s="1"/>
  <c r="E19"/>
  <c r="E21" s="1"/>
  <c r="D19"/>
  <c r="D21" s="1"/>
  <c r="C21" i="16" l="1"/>
  <c r="C21" i="4"/>
  <c r="C19" i="45"/>
  <c r="C21" s="1"/>
  <c r="C22" s="1"/>
  <c r="C21" i="23"/>
  <c r="C22" s="1"/>
  <c r="L21" i="15"/>
  <c r="H21"/>
  <c r="D21"/>
  <c r="M19"/>
  <c r="M21" s="1"/>
  <c r="L19"/>
  <c r="K19"/>
  <c r="K21" s="1"/>
  <c r="J19"/>
  <c r="J21" s="1"/>
  <c r="I19"/>
  <c r="I21" s="1"/>
  <c r="H19"/>
  <c r="G19"/>
  <c r="G21" s="1"/>
  <c r="F19"/>
  <c r="F21" s="1"/>
  <c r="E19"/>
  <c r="E21" s="1"/>
  <c r="D19"/>
  <c r="C19"/>
  <c r="C21" s="1"/>
  <c r="C6" i="30" l="1"/>
  <c r="C19" s="1"/>
  <c r="C21" s="1"/>
  <c r="J21"/>
  <c r="F21"/>
  <c r="M19"/>
  <c r="M21" s="1"/>
  <c r="L19"/>
  <c r="L21" s="1"/>
  <c r="K19"/>
  <c r="K21" s="1"/>
  <c r="J19"/>
  <c r="I19"/>
  <c r="I21" s="1"/>
  <c r="H19"/>
  <c r="H21" s="1"/>
  <c r="G19"/>
  <c r="G21" s="1"/>
  <c r="F19"/>
  <c r="E19"/>
  <c r="E21" s="1"/>
  <c r="D19"/>
  <c r="D21" s="1"/>
  <c r="C21" i="21"/>
  <c r="C19"/>
  <c r="M21"/>
  <c r="I21"/>
  <c r="E21"/>
  <c r="M19"/>
  <c r="L19"/>
  <c r="L21" s="1"/>
  <c r="K19"/>
  <c r="K21" s="1"/>
  <c r="J19"/>
  <c r="J21" s="1"/>
  <c r="I19"/>
  <c r="H19"/>
  <c r="H21" s="1"/>
  <c r="G19"/>
  <c r="G21" s="1"/>
  <c r="F19"/>
  <c r="F21" s="1"/>
  <c r="E19"/>
  <c r="D19"/>
  <c r="D21" s="1"/>
  <c r="C22"/>
  <c r="C22" i="26"/>
  <c r="C10"/>
  <c r="C19" s="1"/>
  <c r="C21" s="1"/>
  <c r="K21"/>
  <c r="J21"/>
  <c r="G21"/>
  <c r="F21"/>
  <c r="M19"/>
  <c r="M21" s="1"/>
  <c r="L19"/>
  <c r="L21" s="1"/>
  <c r="K19"/>
  <c r="J19"/>
  <c r="I19"/>
  <c r="I21" s="1"/>
  <c r="H19"/>
  <c r="H21" s="1"/>
  <c r="G19"/>
  <c r="F19"/>
  <c r="E19"/>
  <c r="E21" s="1"/>
  <c r="D19"/>
  <c r="D21" s="1"/>
  <c r="M21" i="2"/>
  <c r="I21"/>
  <c r="E21"/>
  <c r="M19"/>
  <c r="L19"/>
  <c r="L21" s="1"/>
  <c r="K19"/>
  <c r="K21" s="1"/>
  <c r="J19"/>
  <c r="J21" s="1"/>
  <c r="I19"/>
  <c r="H19"/>
  <c r="H21" s="1"/>
  <c r="G19"/>
  <c r="G21" s="1"/>
  <c r="F19"/>
  <c r="F21" s="1"/>
  <c r="E19"/>
  <c r="D19"/>
  <c r="D21" s="1"/>
  <c r="C19"/>
  <c r="C21" s="1"/>
  <c r="C22" s="1"/>
  <c r="C22" i="24"/>
  <c r="C21"/>
  <c r="C19"/>
  <c r="K21"/>
  <c r="J21"/>
  <c r="G21"/>
  <c r="F21"/>
  <c r="M19"/>
  <c r="M21" s="1"/>
  <c r="L19"/>
  <c r="L21" s="1"/>
  <c r="K19"/>
  <c r="J19"/>
  <c r="I19"/>
  <c r="I21" s="1"/>
  <c r="H19"/>
  <c r="H21" s="1"/>
  <c r="G19"/>
  <c r="F19"/>
  <c r="E19"/>
  <c r="E21" s="1"/>
  <c r="D19"/>
  <c r="D21" s="1"/>
  <c r="C22" i="48"/>
  <c r="M21"/>
  <c r="J21"/>
  <c r="I21"/>
  <c r="F21"/>
  <c r="E21"/>
  <c r="M19"/>
  <c r="L19"/>
  <c r="L21" s="1"/>
  <c r="K19"/>
  <c r="K21" s="1"/>
  <c r="J19"/>
  <c r="I19"/>
  <c r="H19"/>
  <c r="H21" s="1"/>
  <c r="G19"/>
  <c r="G21" s="1"/>
  <c r="F19"/>
  <c r="E19"/>
  <c r="D19"/>
  <c r="D21" s="1"/>
  <c r="M21" i="40"/>
  <c r="L21"/>
  <c r="K21"/>
  <c r="J21"/>
  <c r="I21"/>
  <c r="H21"/>
  <c r="G21"/>
  <c r="F21"/>
  <c r="E21"/>
  <c r="D21"/>
  <c r="M19"/>
  <c r="L19"/>
  <c r="K19"/>
  <c r="J19"/>
  <c r="I19"/>
  <c r="H19"/>
  <c r="G19"/>
  <c r="F19"/>
  <c r="E19"/>
  <c r="D19"/>
  <c r="C22"/>
  <c r="B22"/>
  <c r="C21" l="1"/>
  <c r="C19"/>
  <c r="C23" i="48"/>
  <c r="C21" l="1"/>
  <c r="C19"/>
  <c r="B19"/>
  <c r="B21"/>
  <c r="B22"/>
  <c r="B21" i="44" l="1"/>
  <c r="B22" s="1"/>
  <c r="B19"/>
  <c r="B19" i="11"/>
  <c r="B21" s="1"/>
  <c r="B19" i="10"/>
  <c r="B21" s="1"/>
  <c r="B22" l="1"/>
  <c r="C22"/>
  <c r="B22" i="11"/>
  <c r="C22"/>
  <c r="B19" i="30"/>
  <c r="B21" s="1"/>
  <c r="C22" s="1"/>
  <c r="B19" i="33"/>
  <c r="B21" s="1"/>
  <c r="B19" i="26"/>
  <c r="B21" s="1"/>
  <c r="B22" s="1"/>
  <c r="B22" i="28"/>
  <c r="B21"/>
  <c r="B19"/>
  <c r="B19" i="3"/>
  <c r="B19" i="45"/>
  <c r="B21" s="1"/>
  <c r="B19" i="21"/>
  <c r="B21" s="1"/>
  <c r="B22" i="41"/>
  <c r="B19" i="40"/>
  <c r="B21" s="1"/>
  <c r="B22" i="31" l="1"/>
  <c r="B22" i="33"/>
  <c r="B22" i="21"/>
  <c r="B22" i="30"/>
  <c r="B19" i="25"/>
  <c r="B21" s="1"/>
  <c r="B22" s="1"/>
  <c r="B19" i="6"/>
  <c r="B21" s="1"/>
  <c r="C22" s="1"/>
  <c r="B19" i="4"/>
  <c r="B21" s="1"/>
  <c r="C22" s="1"/>
  <c r="B19" i="8"/>
  <c r="B21" s="1"/>
  <c r="B19" i="37"/>
  <c r="B21" s="1"/>
  <c r="B19" i="46"/>
  <c r="B21" s="1"/>
  <c r="B19" i="24"/>
  <c r="B21" s="1"/>
  <c r="B19" i="35"/>
  <c r="B21" s="1"/>
  <c r="B19" i="27"/>
  <c r="B21" s="1"/>
  <c r="B19" i="22"/>
  <c r="B21" s="1"/>
  <c r="B19" i="19"/>
  <c r="B21" s="1"/>
  <c r="B19" i="23"/>
  <c r="B21" s="1"/>
  <c r="B19" i="15"/>
  <c r="B21" s="1"/>
  <c r="C22" s="1"/>
  <c r="B21" i="3"/>
  <c r="B19" i="16"/>
  <c r="B21" s="1"/>
  <c r="C22" s="1"/>
  <c r="B19" i="17"/>
  <c r="B21" s="1"/>
  <c r="B19" i="14"/>
  <c r="B21" s="1"/>
  <c r="C22" s="1"/>
  <c r="B19" i="12"/>
  <c r="B21" s="1"/>
  <c r="C22" s="1"/>
  <c r="B19" i="7"/>
  <c r="B21" s="1"/>
  <c r="B19" i="5"/>
  <c r="B21" s="1"/>
  <c r="C22" s="1"/>
  <c r="B19" i="2"/>
  <c r="B21" s="1"/>
  <c r="B19" i="29"/>
  <c r="B21" s="1"/>
  <c r="C22" s="1"/>
  <c r="B22" i="3" l="1"/>
  <c r="C22"/>
  <c r="B22" i="23"/>
  <c r="B22" i="24"/>
  <c r="B22" i="8"/>
  <c r="B22" i="15"/>
  <c r="B22" i="19"/>
  <c r="B22" i="12"/>
  <c r="B22" i="27"/>
  <c r="B22" i="35"/>
  <c r="B19" i="20"/>
  <c r="B21" s="1"/>
  <c r="B22" i="9"/>
  <c r="B22" i="2"/>
  <c r="B22" i="17"/>
  <c r="B22" i="4"/>
  <c r="B22" i="14"/>
  <c r="B22" i="16"/>
  <c r="B22" i="7"/>
  <c r="B22" i="6"/>
  <c r="B22" i="5"/>
  <c r="B22" i="37"/>
  <c r="B22" i="22"/>
  <c r="B22" i="46"/>
  <c r="B22" i="29"/>
  <c r="B22" i="20" l="1"/>
  <c r="B22" i="45" l="1"/>
</calcChain>
</file>

<file path=xl/sharedStrings.xml><?xml version="1.0" encoding="utf-8"?>
<sst xmlns="http://schemas.openxmlformats.org/spreadsheetml/2006/main" count="1499" uniqueCount="89">
  <si>
    <t>DESCRIÇÃO</t>
  </si>
  <si>
    <t>JAN</t>
  </si>
  <si>
    <t>FEV</t>
  </si>
  <si>
    <t>MAR</t>
  </si>
  <si>
    <t>ABR</t>
  </si>
  <si>
    <t>MAI</t>
  </si>
  <si>
    <t>JUN</t>
  </si>
  <si>
    <t>JUL</t>
  </si>
  <si>
    <t>SET</t>
  </si>
  <si>
    <t>OUT</t>
  </si>
  <si>
    <t>NOV</t>
  </si>
  <si>
    <t>DEZ</t>
  </si>
  <si>
    <t>MÉDIA MENSAL DE GASTOS</t>
  </si>
  <si>
    <t>MÉDIA MENSAL ACUMULADO  DE GASTOS</t>
  </si>
  <si>
    <t>RECURSOS PRÓPRIOS E/OU GLOSA</t>
  </si>
  <si>
    <t>VERBA INDENIZATÓRIA PAGA NO MÊS</t>
  </si>
  <si>
    <t>AGO</t>
  </si>
  <si>
    <t xml:space="preserve"> </t>
  </si>
  <si>
    <t xml:space="preserve">            </t>
  </si>
  <si>
    <t>PORTAL DA TRANSPARÊNCIA DA CÂMARA MUNICIPAL DO RECIFE</t>
  </si>
  <si>
    <t>Aluguel de Escritório</t>
  </si>
  <si>
    <t>Despesas relacionadas ao Escritório (condomínio)</t>
  </si>
  <si>
    <t>Despesas relacionadas ao Escritório (CELPE)</t>
  </si>
  <si>
    <t>Despesas relacionadas ao Escritório (COMPESA)</t>
  </si>
  <si>
    <t>Despesas relacionadas ao Escritório (IPTU/TPEI)</t>
  </si>
  <si>
    <t>Despesas relacionadas ao Escritório (internet e telefone)</t>
  </si>
  <si>
    <t>Locomoção - Passagens, Hospedagens e Transporte</t>
  </si>
  <si>
    <t>Locomoção - Locação de Automóvel</t>
  </si>
  <si>
    <t>Peças e acessórios de veículos</t>
  </si>
  <si>
    <t xml:space="preserve">Serviços de Consultoria, Assessoria, Pesquisas e Trabalhos técnicos </t>
  </si>
  <si>
    <t>Material de expediente</t>
  </si>
  <si>
    <t>Locação de móveis e equipamentos, aquisição ou locação de software</t>
  </si>
  <si>
    <t>Assinaturas de jornais, revistas e publicações</t>
  </si>
  <si>
    <t>Serviços gráficos e cópias</t>
  </si>
  <si>
    <t>TOTAL APRESENTADO</t>
  </si>
  <si>
    <t>NPC</t>
  </si>
  <si>
    <t>NPC = NÃO PRESTOU CONTAS</t>
  </si>
  <si>
    <t xml:space="preserve">  </t>
  </si>
  <si>
    <t xml:space="preserve">     </t>
  </si>
  <si>
    <t>.</t>
  </si>
  <si>
    <t>Locomoção - Locação de Automóvel3</t>
  </si>
  <si>
    <t xml:space="preserve">                                                     </t>
  </si>
  <si>
    <t xml:space="preserve">      </t>
  </si>
  <si>
    <t>VEREADOR Aderaldo de Oliveira  - DEMONSTRATIVO DA VERBA INDENIZATORIA 2019</t>
  </si>
  <si>
    <t>VEREADOR Aerto Luna - DEMONSTRATIVO DA VERBA INDENIZATORIA 2019</t>
  </si>
  <si>
    <t>VEREADOR Aimée Silva - DEMONSTRATIVO DA VERBA INDENIZATORIA 2019</t>
  </si>
  <si>
    <t>VEREADOR Alcides Teixeira Neto - DEMONSTRATIVO DA VERBA INDENIZATORIA 2019</t>
  </si>
  <si>
    <t>VEREADOR Aline Mariano - DEMONSTRATIVO DA VERBA INDENIZATORIA 2019</t>
  </si>
  <si>
    <t>VEREADOR Almir Fernando - DEMONSTRATIVO DA VERBA INDENIZATORIA 2019</t>
  </si>
  <si>
    <t xml:space="preserve"> VEREADOR Amaro Cipriano de Lima- DEMONSTRATIVO DA VERBA INDENIZATORIA 2019</t>
  </si>
  <si>
    <t>VEREADOR Ana Lúcia do Rêgo Ferreira- DEMONSTRATIVO DA VERBA INDENIZATORIA 2019</t>
  </si>
  <si>
    <t>VEREADOR André Régis - DEMONSTRATIVO DA VERBA INDENIZATORIA 2019</t>
  </si>
  <si>
    <t>VEREADOR Antônio Luiz Neto - DEMONSTRATIVO DA VERBA INDENIZATORIA 2019</t>
  </si>
  <si>
    <t>VEREADOR Augusto Carreras - DEMONSTRATIVO DA VERBA INDENIZATORIA 2019</t>
  </si>
  <si>
    <t>VEREADOR  Benjamin da Saúde - DEMONSTRATIVO DA VERBA INDENIZATORIA 2019</t>
  </si>
  <si>
    <t>VEREADOR Carlos Gueiros - DEMONSTRATIVO DA VERBA INDENIZATORIA 2019</t>
  </si>
  <si>
    <t>VEREADOR Chico Kiko - DEMONSTRATIVO DA VERBA INDENIZATORIA 2019</t>
  </si>
  <si>
    <t>VEREADOR Davi Muniz- DEMONSTRATIVO DA VERBA INDENIZATORIA 2019</t>
  </si>
  <si>
    <t>VEREADOR Daize Michele de Aguiar- DEMONSTRATIVO DA VERBA INDENIZATORIA 2019</t>
  </si>
  <si>
    <t>VEREADOR Eduardo Pereira - DEMONSTRATIVO DA VERBA INDENIZATORIA 2019</t>
  </si>
  <si>
    <t>VEREADOR Eduardo Marques - DEMONSTRATIVO DA VERBA INDENIZATORIA 2019</t>
  </si>
  <si>
    <t>VEREADOR Felipe Francismar- DEMONSTRATIVO DA VERBA INDENIZATORIA 2019</t>
  </si>
  <si>
    <t>VEREADOR Fred Ferreira - DEMONSTRATIVO DA VERBA INDENIZATORIA 2019</t>
  </si>
  <si>
    <t>VEREADOR Hélio Guabiraba - DEMONSTRATIVO DA VERBA INDENIZATORIA 2019</t>
  </si>
  <si>
    <t>VEREADOR Ivan Moraes - DEMONSTRATIVO DA VERBA INDENIZATORIA 2019</t>
  </si>
  <si>
    <t>VEREADOR Jayme Asfora - DEMONSTRATIVO DA VERBA INDENIZATORIA 2019</t>
  </si>
  <si>
    <t>VEREADOR Jairo Britto - DEMONSTRATIVO DA VERBA INDENIZATORIA 2019</t>
  </si>
  <si>
    <t>VEREADOR Júnior Bocão - DEMONSTRATIVO DA VERBA INDENIZATORIA 2019</t>
  </si>
  <si>
    <t>VEREADOR Marco Aurélio - DEMONSTRATIVO DA VERBA INDENIZATORIA 2019</t>
  </si>
  <si>
    <t>VEREADOR Marília Arraes- DEMONSTRATIVO DA VERBA INDENIZATORIA 2019</t>
  </si>
  <si>
    <t>VEREADOR Marcos di Bria - DEMONSTRATIVO DA VERBA INDENIZATORIA 2019</t>
  </si>
  <si>
    <t>VEREADOR Natália de Menudo - DEMONSTRATIVO DA VERBA INDENIZATORIA 2019</t>
  </si>
  <si>
    <t>VEREADOR Rafael Acioli - DEMONSTRATIVO DA VERBA INDENIZATORIA 2019</t>
  </si>
  <si>
    <t>VEREADOR Rinaldo Júnior - DEMONSTRATIVO DA VERBA INDENIZATORIA 2019</t>
  </si>
  <si>
    <t>VEREADOR Ricardo Cruz- DEMONSTRATIVO DA VERBA INDENIZATORIA 2019</t>
  </si>
  <si>
    <t>VEREADOR Rodrigo Coutinho - DEMONSTRATIVO DA VERBA INDENIZATORIA 2019</t>
  </si>
  <si>
    <t>VEREADOR Renato Antunes - DEMONSTRATIVO DA VERBA INDENIZATORIA 2019</t>
  </si>
  <si>
    <t>VEREADOR Rogério di Lucca - DEMONSTRATIVO DA VERBA INDENIZATORIA 2019</t>
  </si>
  <si>
    <t>VEREADOR Romerinho Jatobá - DEMONSTRATIVO DA VERBA INDENIZATORIA 2019</t>
  </si>
  <si>
    <t>VEREADOR Romero Albuquerque - DEMONSTRATIVO DA VERBA INDENIZATORIA 2019</t>
  </si>
  <si>
    <t>VEREADOR Wanderson Sobral - DEMONSTRATIVO DA VERBA INDENIZATORIA 2019</t>
  </si>
  <si>
    <t xml:space="preserve">VEREADOR Gilberto Alves - DEMONSTRATIVO DA VERBA INDENIZATORIA 2019      </t>
  </si>
  <si>
    <t>NPC= NÃO PRESTOU CONTAS</t>
  </si>
  <si>
    <t>VEREADOR Samuel Salazar - DEMONSTRATIVO DA VERBA INDENIZATORIA 2019</t>
  </si>
  <si>
    <t>Início da legislatura em fevereiro/2019.</t>
  </si>
  <si>
    <t>Janeiro foi o último mês de legislatura.</t>
  </si>
  <si>
    <t>VEREADOR Maria Goretti Cordeiro de Queiroz - DEMONSTRATIVO DA VERBA INDENIZATORIA 2019</t>
  </si>
  <si>
    <t>VEREADOR João da Costa Bezerra Filho - DEMONSTRATIVO DA VERBA INDENIZATORIA 2019</t>
  </si>
  <si>
    <t>VEREADOR José Wilton de Brito Cavalcanti - DEMONSTRATIVO DA VERBA INDENIZATORIA 2019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</si>
</sst>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.5"/>
      <color theme="1"/>
      <name val="Calibri"/>
      <family val="2"/>
      <scheme val="minor"/>
    </font>
    <font>
      <b/>
      <sz val="8.5"/>
      <color theme="1"/>
      <name val="Calibri"/>
      <family val="2"/>
      <scheme val="minor"/>
    </font>
    <font>
      <sz val="8.5"/>
      <name val="Calibri"/>
      <family val="2"/>
      <scheme val="minor"/>
    </font>
    <font>
      <b/>
      <sz val="8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499984740745262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2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2" borderId="0" xfId="0" applyFont="1" applyFill="1"/>
    <xf numFmtId="43" fontId="5" fillId="0" borderId="0" xfId="1" applyFont="1" applyAlignment="1">
      <alignment horizontal="center"/>
    </xf>
    <xf numFmtId="43" fontId="5" fillId="0" borderId="0" xfId="1" applyFont="1"/>
    <xf numFmtId="0" fontId="8" fillId="2" borderId="0" xfId="0" applyFont="1" applyFill="1"/>
    <xf numFmtId="0" fontId="9" fillId="0" borderId="0" xfId="0" applyFont="1"/>
    <xf numFmtId="43" fontId="5" fillId="0" borderId="0" xfId="1" applyFont="1" applyFill="1" applyAlignment="1">
      <alignment horizontal="center"/>
    </xf>
    <xf numFmtId="43" fontId="5" fillId="0" borderId="0" xfId="1" applyFont="1" applyFill="1"/>
    <xf numFmtId="0" fontId="2" fillId="0" borderId="0" xfId="0" applyFont="1" applyFill="1"/>
    <xf numFmtId="0" fontId="5" fillId="0" borderId="0" xfId="0" applyFont="1" applyFill="1"/>
    <xf numFmtId="0" fontId="7" fillId="0" borderId="0" xfId="0" applyFont="1" applyFill="1"/>
    <xf numFmtId="0" fontId="3" fillId="0" borderId="0" xfId="0" applyFont="1" applyFill="1"/>
    <xf numFmtId="0" fontId="8" fillId="0" borderId="0" xfId="0" applyFont="1" applyFill="1"/>
    <xf numFmtId="0" fontId="8" fillId="0" borderId="0" xfId="0" applyFont="1" applyFill="1" applyBorder="1"/>
    <xf numFmtId="43" fontId="8" fillId="2" borderId="0" xfId="0" applyNumberFormat="1" applyFont="1" applyFill="1"/>
    <xf numFmtId="43" fontId="8" fillId="0" borderId="0" xfId="0" applyNumberFormat="1" applyFont="1" applyFill="1"/>
    <xf numFmtId="0" fontId="10" fillId="3" borderId="5" xfId="0" applyFont="1" applyFill="1" applyBorder="1"/>
    <xf numFmtId="43" fontId="10" fillId="3" borderId="5" xfId="1" applyFont="1" applyFill="1" applyBorder="1" applyAlignment="1">
      <alignment horizontal="center"/>
    </xf>
    <xf numFmtId="43" fontId="3" fillId="0" borderId="4" xfId="1" applyFont="1" applyFill="1" applyBorder="1" applyAlignment="1">
      <alignment horizontal="center"/>
    </xf>
    <xf numFmtId="43" fontId="3" fillId="0" borderId="3" xfId="1" applyFont="1" applyFill="1" applyBorder="1" applyAlignment="1">
      <alignment horizontal="center"/>
    </xf>
    <xf numFmtId="43" fontId="3" fillId="0" borderId="3" xfId="1" applyFont="1" applyFill="1" applyBorder="1"/>
    <xf numFmtId="43" fontId="3" fillId="0" borderId="9" xfId="1" applyFont="1" applyFill="1" applyBorder="1" applyAlignment="1">
      <alignment horizontal="center"/>
    </xf>
    <xf numFmtId="0" fontId="10" fillId="0" borderId="5" xfId="0" applyFont="1" applyFill="1" applyBorder="1"/>
    <xf numFmtId="0" fontId="10" fillId="0" borderId="0" xfId="0" applyFont="1" applyFill="1" applyBorder="1"/>
    <xf numFmtId="0" fontId="12" fillId="0" borderId="0" xfId="0" applyFont="1" applyFill="1"/>
    <xf numFmtId="0" fontId="12" fillId="0" borderId="0" xfId="0" applyFont="1"/>
    <xf numFmtId="0" fontId="14" fillId="0" borderId="0" xfId="0" applyFont="1"/>
    <xf numFmtId="0" fontId="3" fillId="3" borderId="0" xfId="0" applyFont="1" applyFill="1"/>
    <xf numFmtId="43" fontId="3" fillId="0" borderId="18" xfId="1" applyFont="1" applyFill="1" applyBorder="1" applyAlignment="1">
      <alignment horizontal="center"/>
    </xf>
    <xf numFmtId="43" fontId="3" fillId="0" borderId="17" xfId="1" applyFont="1" applyFill="1" applyBorder="1" applyAlignment="1">
      <alignment horizontal="center"/>
    </xf>
    <xf numFmtId="43" fontId="3" fillId="0" borderId="17" xfId="1" applyFont="1" applyFill="1" applyBorder="1"/>
    <xf numFmtId="43" fontId="3" fillId="0" borderId="21" xfId="1" applyFont="1" applyFill="1" applyBorder="1" applyAlignment="1">
      <alignment horizontal="center"/>
    </xf>
    <xf numFmtId="43" fontId="3" fillId="0" borderId="20" xfId="1" applyFont="1" applyFill="1" applyBorder="1" applyAlignment="1">
      <alignment horizontal="center"/>
    </xf>
    <xf numFmtId="43" fontId="3" fillId="0" borderId="22" xfId="1" applyFont="1" applyFill="1" applyBorder="1" applyAlignment="1">
      <alignment horizontal="center"/>
    </xf>
    <xf numFmtId="43" fontId="10" fillId="3" borderId="13" xfId="1" applyFont="1" applyFill="1" applyBorder="1" applyAlignment="1">
      <alignment horizontal="center"/>
    </xf>
    <xf numFmtId="43" fontId="11" fillId="0" borderId="23" xfId="1" applyFont="1" applyFill="1" applyBorder="1" applyAlignment="1">
      <alignment horizontal="center"/>
    </xf>
    <xf numFmtId="0" fontId="3" fillId="0" borderId="26" xfId="0" applyNumberFormat="1" applyFont="1" applyFill="1" applyBorder="1" applyAlignment="1">
      <alignment horizontal="justify" vertical="top" wrapText="1"/>
    </xf>
    <xf numFmtId="0" fontId="3" fillId="0" borderId="26" xfId="0" applyNumberFormat="1" applyFont="1" applyFill="1" applyBorder="1" applyAlignment="1">
      <alignment horizontal="left" vertical="top" wrapText="1" indent="1"/>
    </xf>
    <xf numFmtId="0" fontId="3" fillId="0" borderId="25" xfId="0" applyNumberFormat="1" applyFont="1" applyFill="1" applyBorder="1" applyAlignment="1">
      <alignment horizontal="justify" vertical="top" wrapText="1"/>
    </xf>
    <xf numFmtId="43" fontId="3" fillId="0" borderId="25" xfId="1" applyFont="1" applyFill="1" applyBorder="1" applyAlignment="1">
      <alignment horizontal="justify" vertical="top" wrapText="1"/>
    </xf>
    <xf numFmtId="0" fontId="3" fillId="0" borderId="27" xfId="0" applyNumberFormat="1" applyFont="1" applyFill="1" applyBorder="1" applyAlignment="1">
      <alignment horizontal="justify" vertical="top" wrapText="1"/>
    </xf>
    <xf numFmtId="0" fontId="10" fillId="0" borderId="28" xfId="0" applyFont="1" applyFill="1" applyBorder="1"/>
    <xf numFmtId="43" fontId="11" fillId="2" borderId="29" xfId="1" applyFont="1" applyFill="1" applyBorder="1" applyAlignment="1">
      <alignment horizontal="center"/>
    </xf>
    <xf numFmtId="43" fontId="11" fillId="2" borderId="30" xfId="1" applyFont="1" applyFill="1" applyBorder="1" applyAlignment="1">
      <alignment horizontal="center"/>
    </xf>
    <xf numFmtId="43" fontId="11" fillId="0" borderId="30" xfId="1" applyFont="1" applyFill="1" applyBorder="1"/>
    <xf numFmtId="2" fontId="11" fillId="0" borderId="30" xfId="1" applyNumberFormat="1" applyFont="1" applyFill="1" applyBorder="1"/>
    <xf numFmtId="43" fontId="11" fillId="0" borderId="31" xfId="1" applyFont="1" applyFill="1" applyBorder="1"/>
    <xf numFmtId="43" fontId="11" fillId="2" borderId="32" xfId="1" applyFont="1" applyFill="1" applyBorder="1" applyAlignment="1">
      <alignment horizontal="center"/>
    </xf>
    <xf numFmtId="43" fontId="11" fillId="2" borderId="33" xfId="1" applyFont="1" applyFill="1" applyBorder="1" applyAlignment="1">
      <alignment horizontal="center"/>
    </xf>
    <xf numFmtId="43" fontId="11" fillId="2" borderId="34" xfId="1" applyFont="1" applyFill="1" applyBorder="1" applyAlignment="1">
      <alignment horizontal="center"/>
    </xf>
    <xf numFmtId="0" fontId="3" fillId="0" borderId="1" xfId="0" applyNumberFormat="1" applyFont="1" applyFill="1" applyBorder="1" applyAlignment="1">
      <alignment horizontal="justify" vertical="center" wrapText="1"/>
    </xf>
    <xf numFmtId="43" fontId="3" fillId="4" borderId="4" xfId="1" applyFont="1" applyFill="1" applyBorder="1" applyAlignment="1">
      <alignment horizontal="center" vertical="center"/>
    </xf>
    <xf numFmtId="43" fontId="3" fillId="0" borderId="4" xfId="1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3" fillId="0" borderId="1" xfId="0" applyNumberFormat="1" applyFont="1" applyFill="1" applyBorder="1" applyAlignment="1">
      <alignment horizontal="left" vertical="center" wrapText="1"/>
    </xf>
    <xf numFmtId="43" fontId="3" fillId="4" borderId="3" xfId="1" applyFont="1" applyFill="1" applyBorder="1" applyAlignment="1">
      <alignment horizontal="center" vertical="center"/>
    </xf>
    <xf numFmtId="43" fontId="3" fillId="0" borderId="3" xfId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justify" vertical="center" wrapText="1"/>
    </xf>
    <xf numFmtId="0" fontId="8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3" fillId="0" borderId="7" xfId="0" applyNumberFormat="1" applyFont="1" applyFill="1" applyBorder="1" applyAlignment="1">
      <alignment horizontal="justify" vertical="center" wrapText="1"/>
    </xf>
    <xf numFmtId="43" fontId="3" fillId="4" borderId="9" xfId="1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vertical="center"/>
    </xf>
    <xf numFmtId="43" fontId="10" fillId="4" borderId="5" xfId="1" applyFont="1" applyFill="1" applyBorder="1" applyAlignment="1">
      <alignment horizontal="center" vertical="center"/>
    </xf>
    <xf numFmtId="43" fontId="10" fillId="3" borderId="5" xfId="1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vertical="center"/>
    </xf>
    <xf numFmtId="0" fontId="10" fillId="0" borderId="10" xfId="0" applyFont="1" applyFill="1" applyBorder="1" applyAlignment="1">
      <alignment vertical="center"/>
    </xf>
    <xf numFmtId="43" fontId="11" fillId="4" borderId="30" xfId="1" applyFont="1" applyFill="1" applyBorder="1" applyAlignment="1">
      <alignment horizontal="center" vertical="center"/>
    </xf>
    <xf numFmtId="43" fontId="11" fillId="0" borderId="30" xfId="1" applyFont="1" applyFill="1" applyBorder="1" applyAlignment="1">
      <alignment vertical="center"/>
    </xf>
    <xf numFmtId="2" fontId="11" fillId="0" borderId="30" xfId="1" applyNumberFormat="1" applyFont="1" applyFill="1" applyBorder="1" applyAlignment="1">
      <alignment vertical="center"/>
    </xf>
    <xf numFmtId="43" fontId="11" fillId="0" borderId="31" xfId="1" applyFont="1" applyFill="1" applyBorder="1" applyAlignment="1">
      <alignment vertical="center"/>
    </xf>
    <xf numFmtId="43" fontId="11" fillId="4" borderId="33" xfId="1" applyFont="1" applyFill="1" applyBorder="1" applyAlignment="1">
      <alignment horizontal="center" vertical="center"/>
    </xf>
    <xf numFmtId="43" fontId="11" fillId="2" borderId="33" xfId="1" applyFont="1" applyFill="1" applyBorder="1" applyAlignment="1">
      <alignment horizontal="center" vertical="center"/>
    </xf>
    <xf numFmtId="43" fontId="11" fillId="2" borderId="34" xfId="1" applyFont="1" applyFill="1" applyBorder="1" applyAlignment="1">
      <alignment horizontal="center" vertical="center"/>
    </xf>
    <xf numFmtId="43" fontId="3" fillId="4" borderId="21" xfId="1" applyFont="1" applyFill="1" applyBorder="1" applyAlignment="1">
      <alignment horizontal="center" vertical="center"/>
    </xf>
    <xf numFmtId="43" fontId="3" fillId="4" borderId="20" xfId="1" applyFont="1" applyFill="1" applyBorder="1" applyAlignment="1">
      <alignment horizontal="center" vertical="center"/>
    </xf>
    <xf numFmtId="43" fontId="3" fillId="4" borderId="22" xfId="1" applyFont="1" applyFill="1" applyBorder="1" applyAlignment="1">
      <alignment horizontal="center" vertical="center"/>
    </xf>
    <xf numFmtId="43" fontId="10" fillId="4" borderId="13" xfId="1" applyFont="1" applyFill="1" applyBorder="1" applyAlignment="1">
      <alignment horizontal="center" vertical="center"/>
    </xf>
    <xf numFmtId="43" fontId="11" fillId="4" borderId="23" xfId="1" applyFont="1" applyFill="1" applyBorder="1" applyAlignment="1">
      <alignment horizontal="center" vertical="center"/>
    </xf>
    <xf numFmtId="43" fontId="11" fillId="4" borderId="35" xfId="1" applyFont="1" applyFill="1" applyBorder="1" applyAlignment="1">
      <alignment horizontal="center" vertical="center"/>
    </xf>
    <xf numFmtId="43" fontId="11" fillId="4" borderId="29" xfId="1" applyFont="1" applyFill="1" applyBorder="1" applyAlignment="1">
      <alignment horizontal="center" vertical="center"/>
    </xf>
    <xf numFmtId="0" fontId="3" fillId="0" borderId="26" xfId="0" applyNumberFormat="1" applyFont="1" applyFill="1" applyBorder="1" applyAlignment="1">
      <alignment horizontal="justify" vertical="center" wrapText="1"/>
    </xf>
    <xf numFmtId="0" fontId="3" fillId="0" borderId="26" xfId="0" applyNumberFormat="1" applyFont="1" applyFill="1" applyBorder="1" applyAlignment="1">
      <alignment horizontal="left" vertical="center" wrapText="1"/>
    </xf>
    <xf numFmtId="0" fontId="3" fillId="0" borderId="25" xfId="0" applyNumberFormat="1" applyFont="1" applyFill="1" applyBorder="1" applyAlignment="1">
      <alignment horizontal="justify" vertical="center" wrapText="1"/>
    </xf>
    <xf numFmtId="43" fontId="3" fillId="0" borderId="25" xfId="1" applyFont="1" applyFill="1" applyBorder="1" applyAlignment="1">
      <alignment horizontal="justify" vertical="center" wrapText="1"/>
    </xf>
    <xf numFmtId="0" fontId="3" fillId="0" borderId="27" xfId="0" applyNumberFormat="1" applyFont="1" applyFill="1" applyBorder="1" applyAlignment="1">
      <alignment horizontal="justify" vertical="center" wrapText="1"/>
    </xf>
    <xf numFmtId="0" fontId="10" fillId="0" borderId="28" xfId="0" applyFont="1" applyFill="1" applyBorder="1" applyAlignment="1">
      <alignment vertical="center"/>
    </xf>
    <xf numFmtId="43" fontId="3" fillId="0" borderId="9" xfId="1" applyFont="1" applyFill="1" applyBorder="1" applyAlignment="1">
      <alignment horizontal="center" vertical="center"/>
    </xf>
    <xf numFmtId="43" fontId="11" fillId="0" borderId="6" xfId="1" applyFont="1" applyFill="1" applyBorder="1" applyAlignment="1">
      <alignment horizontal="center" vertical="center"/>
    </xf>
    <xf numFmtId="43" fontId="3" fillId="0" borderId="18" xfId="1" applyFont="1" applyFill="1" applyBorder="1" applyAlignment="1">
      <alignment horizontal="center" vertical="center"/>
    </xf>
    <xf numFmtId="43" fontId="3" fillId="0" borderId="17" xfId="1" applyFont="1" applyFill="1" applyBorder="1" applyAlignment="1">
      <alignment horizontal="center" vertical="center"/>
    </xf>
    <xf numFmtId="43" fontId="3" fillId="0" borderId="4" xfId="1" applyFont="1" applyFill="1" applyBorder="1" applyAlignment="1">
      <alignment horizontal="right" vertical="center"/>
    </xf>
    <xf numFmtId="43" fontId="3" fillId="0" borderId="18" xfId="1" applyFont="1" applyFill="1" applyBorder="1" applyAlignment="1">
      <alignment horizontal="right" vertical="center"/>
    </xf>
    <xf numFmtId="43" fontId="3" fillId="0" borderId="3" xfId="1" applyFont="1" applyFill="1" applyBorder="1" applyAlignment="1">
      <alignment horizontal="right" vertical="center"/>
    </xf>
    <xf numFmtId="43" fontId="3" fillId="0" borderId="17" xfId="1" applyFont="1" applyFill="1" applyBorder="1" applyAlignment="1">
      <alignment horizontal="right" vertical="center"/>
    </xf>
    <xf numFmtId="43" fontId="3" fillId="0" borderId="9" xfId="1" applyFont="1" applyFill="1" applyBorder="1" applyAlignment="1">
      <alignment horizontal="right" vertical="center"/>
    </xf>
    <xf numFmtId="43" fontId="10" fillId="3" borderId="5" xfId="1" applyFont="1" applyFill="1" applyBorder="1" applyAlignment="1">
      <alignment horizontal="right" vertical="center"/>
    </xf>
    <xf numFmtId="43" fontId="3" fillId="0" borderId="1" xfId="1" applyFont="1" applyFill="1" applyBorder="1" applyAlignment="1">
      <alignment horizontal="right" vertical="center"/>
    </xf>
    <xf numFmtId="43" fontId="3" fillId="0" borderId="2" xfId="1" applyFont="1" applyFill="1" applyBorder="1" applyAlignment="1">
      <alignment horizontal="right" vertical="center"/>
    </xf>
    <xf numFmtId="43" fontId="3" fillId="0" borderId="7" xfId="1" applyFont="1" applyFill="1" applyBorder="1" applyAlignment="1">
      <alignment horizontal="right" vertical="center"/>
    </xf>
    <xf numFmtId="43" fontId="11" fillId="0" borderId="36" xfId="1" applyFont="1" applyFill="1" applyBorder="1" applyAlignment="1">
      <alignment horizontal="right" vertical="center"/>
    </xf>
    <xf numFmtId="43" fontId="11" fillId="2" borderId="10" xfId="1" applyFont="1" applyFill="1" applyBorder="1" applyAlignment="1">
      <alignment horizontal="right" vertical="center"/>
    </xf>
    <xf numFmtId="43" fontId="11" fillId="0" borderId="30" xfId="1" applyFont="1" applyFill="1" applyBorder="1" applyAlignment="1">
      <alignment horizontal="right" vertical="center"/>
    </xf>
    <xf numFmtId="2" fontId="11" fillId="0" borderId="30" xfId="1" applyNumberFormat="1" applyFont="1" applyFill="1" applyBorder="1" applyAlignment="1">
      <alignment horizontal="right" vertical="center"/>
    </xf>
    <xf numFmtId="43" fontId="11" fillId="0" borderId="31" xfId="1" applyFont="1" applyFill="1" applyBorder="1" applyAlignment="1">
      <alignment horizontal="right" vertical="center"/>
    </xf>
    <xf numFmtId="43" fontId="11" fillId="2" borderId="32" xfId="1" applyFont="1" applyFill="1" applyBorder="1" applyAlignment="1">
      <alignment horizontal="right" vertical="center"/>
    </xf>
    <xf numFmtId="43" fontId="11" fillId="2" borderId="33" xfId="1" applyFont="1" applyFill="1" applyBorder="1" applyAlignment="1">
      <alignment horizontal="right" vertical="center"/>
    </xf>
    <xf numFmtId="43" fontId="11" fillId="2" borderId="34" xfId="1" applyFont="1" applyFill="1" applyBorder="1" applyAlignment="1">
      <alignment horizontal="right" vertical="center"/>
    </xf>
    <xf numFmtId="43" fontId="3" fillId="0" borderId="1" xfId="1" applyFont="1" applyFill="1" applyBorder="1" applyAlignment="1">
      <alignment horizontal="center" vertical="center"/>
    </xf>
    <xf numFmtId="43" fontId="3" fillId="0" borderId="2" xfId="1" applyFont="1" applyFill="1" applyBorder="1" applyAlignment="1">
      <alignment horizontal="center" vertical="center"/>
    </xf>
    <xf numFmtId="43" fontId="3" fillId="0" borderId="7" xfId="1" applyFont="1" applyFill="1" applyBorder="1" applyAlignment="1">
      <alignment horizontal="center" vertical="center"/>
    </xf>
    <xf numFmtId="43" fontId="11" fillId="0" borderId="36" xfId="1" applyFont="1" applyFill="1" applyBorder="1" applyAlignment="1">
      <alignment horizontal="center" vertical="center"/>
    </xf>
    <xf numFmtId="43" fontId="11" fillId="2" borderId="32" xfId="1" applyFont="1" applyFill="1" applyBorder="1" applyAlignment="1">
      <alignment horizontal="center" vertical="center"/>
    </xf>
    <xf numFmtId="43" fontId="11" fillId="2" borderId="10" xfId="1" applyFont="1" applyFill="1" applyBorder="1" applyAlignment="1">
      <alignment horizontal="center" vertical="center"/>
    </xf>
    <xf numFmtId="43" fontId="3" fillId="0" borderId="21" xfId="1" applyFont="1" applyFill="1" applyBorder="1" applyAlignment="1">
      <alignment horizontal="center" vertical="center"/>
    </xf>
    <xf numFmtId="43" fontId="3" fillId="0" borderId="23" xfId="1" applyFont="1" applyFill="1" applyBorder="1" applyAlignment="1">
      <alignment horizontal="center" vertical="center"/>
    </xf>
    <xf numFmtId="43" fontId="11" fillId="3" borderId="13" xfId="1" applyFont="1" applyFill="1" applyBorder="1" applyAlignment="1">
      <alignment horizontal="center" vertical="center"/>
    </xf>
    <xf numFmtId="43" fontId="11" fillId="0" borderId="23" xfId="1" applyFont="1" applyFill="1" applyBorder="1" applyAlignment="1">
      <alignment horizontal="center" vertical="center"/>
    </xf>
    <xf numFmtId="43" fontId="10" fillId="3" borderId="13" xfId="1" applyFont="1" applyFill="1" applyBorder="1" applyAlignment="1">
      <alignment horizontal="center" vertical="center"/>
    </xf>
    <xf numFmtId="43" fontId="11" fillId="2" borderId="35" xfId="1" applyFont="1" applyFill="1" applyBorder="1" applyAlignment="1">
      <alignment horizontal="center" vertical="center"/>
    </xf>
    <xf numFmtId="43" fontId="11" fillId="2" borderId="29" xfId="1" applyFont="1" applyFill="1" applyBorder="1" applyAlignment="1">
      <alignment horizontal="center" vertical="center"/>
    </xf>
    <xf numFmtId="43" fontId="3" fillId="0" borderId="25" xfId="1" applyFont="1" applyFill="1" applyBorder="1" applyAlignment="1">
      <alignment horizontal="left" vertical="center" wrapText="1"/>
    </xf>
    <xf numFmtId="43" fontId="3" fillId="0" borderId="20" xfId="1" applyFont="1" applyFill="1" applyBorder="1" applyAlignment="1">
      <alignment horizontal="center" vertical="center"/>
    </xf>
    <xf numFmtId="43" fontId="3" fillId="0" borderId="22" xfId="1" applyFont="1" applyFill="1" applyBorder="1" applyAlignment="1">
      <alignment horizontal="center" vertical="center"/>
    </xf>
    <xf numFmtId="43" fontId="7" fillId="0" borderId="0" xfId="0" applyNumberFormat="1" applyFont="1" applyFill="1" applyAlignment="1">
      <alignment vertical="center"/>
    </xf>
    <xf numFmtId="43" fontId="3" fillId="0" borderId="21" xfId="1" applyFont="1" applyFill="1" applyBorder="1" applyAlignment="1">
      <alignment horizontal="left" vertical="center"/>
    </xf>
    <xf numFmtId="43" fontId="3" fillId="0" borderId="4" xfId="1" applyFont="1" applyFill="1" applyBorder="1" applyAlignment="1">
      <alignment horizontal="left" vertical="center"/>
    </xf>
    <xf numFmtId="43" fontId="3" fillId="0" borderId="18" xfId="1" applyFont="1" applyFill="1" applyBorder="1" applyAlignment="1">
      <alignment horizontal="left" vertical="center"/>
    </xf>
    <xf numFmtId="43" fontId="3" fillId="0" borderId="20" xfId="1" applyFont="1" applyFill="1" applyBorder="1" applyAlignment="1">
      <alignment horizontal="left" vertical="center"/>
    </xf>
    <xf numFmtId="43" fontId="3" fillId="0" borderId="3" xfId="1" applyFont="1" applyFill="1" applyBorder="1" applyAlignment="1">
      <alignment horizontal="left" vertical="center"/>
    </xf>
    <xf numFmtId="43" fontId="3" fillId="0" borderId="17" xfId="1" applyFont="1" applyFill="1" applyBorder="1" applyAlignment="1">
      <alignment horizontal="left" vertical="center"/>
    </xf>
    <xf numFmtId="43" fontId="3" fillId="0" borderId="22" xfId="1" applyFont="1" applyFill="1" applyBorder="1" applyAlignment="1">
      <alignment horizontal="left" vertical="center"/>
    </xf>
    <xf numFmtId="43" fontId="3" fillId="0" borderId="9" xfId="1" applyFont="1" applyFill="1" applyBorder="1" applyAlignment="1">
      <alignment horizontal="left" vertical="center"/>
    </xf>
    <xf numFmtId="43" fontId="10" fillId="3" borderId="13" xfId="1" applyFont="1" applyFill="1" applyBorder="1" applyAlignment="1">
      <alignment horizontal="left" vertical="center"/>
    </xf>
    <xf numFmtId="43" fontId="10" fillId="3" borderId="5" xfId="1" applyFont="1" applyFill="1" applyBorder="1" applyAlignment="1">
      <alignment horizontal="left" vertical="center"/>
    </xf>
    <xf numFmtId="43" fontId="11" fillId="0" borderId="23" xfId="1" applyFont="1" applyFill="1" applyBorder="1" applyAlignment="1">
      <alignment horizontal="left" vertical="center"/>
    </xf>
    <xf numFmtId="43" fontId="11" fillId="2" borderId="32" xfId="1" applyFont="1" applyFill="1" applyBorder="1" applyAlignment="1">
      <alignment horizontal="left" vertical="center"/>
    </xf>
    <xf numFmtId="43" fontId="11" fillId="2" borderId="33" xfId="1" applyFont="1" applyFill="1" applyBorder="1" applyAlignment="1">
      <alignment horizontal="left" vertical="center"/>
    </xf>
    <xf numFmtId="43" fontId="11" fillId="2" borderId="34" xfId="1" applyFont="1" applyFill="1" applyBorder="1" applyAlignment="1">
      <alignment horizontal="left" vertical="center"/>
    </xf>
    <xf numFmtId="43" fontId="11" fillId="2" borderId="29" xfId="1" applyFont="1" applyFill="1" applyBorder="1" applyAlignment="1">
      <alignment horizontal="left" vertical="center"/>
    </xf>
    <xf numFmtId="43" fontId="11" fillId="0" borderId="30" xfId="1" applyFont="1" applyFill="1" applyBorder="1" applyAlignment="1">
      <alignment horizontal="left" vertical="center"/>
    </xf>
    <xf numFmtId="2" fontId="11" fillId="0" borderId="30" xfId="1" applyNumberFormat="1" applyFont="1" applyFill="1" applyBorder="1" applyAlignment="1">
      <alignment horizontal="left" vertical="center"/>
    </xf>
    <xf numFmtId="43" fontId="11" fillId="0" borderId="31" xfId="1" applyFont="1" applyFill="1" applyBorder="1" applyAlignment="1">
      <alignment horizontal="left" vertical="center"/>
    </xf>
    <xf numFmtId="43" fontId="11" fillId="0" borderId="30" xfId="1" applyFont="1" applyFill="1" applyBorder="1" applyAlignment="1">
      <alignment horizontal="center" vertical="center"/>
    </xf>
    <xf numFmtId="2" fontId="11" fillId="0" borderId="30" xfId="1" applyNumberFormat="1" applyFont="1" applyFill="1" applyBorder="1" applyAlignment="1">
      <alignment horizontal="center" vertical="center"/>
    </xf>
    <xf numFmtId="43" fontId="11" fillId="0" borderId="31" xfId="1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left" vertical="center"/>
    </xf>
    <xf numFmtId="0" fontId="10" fillId="0" borderId="5" xfId="0" applyFont="1" applyFill="1" applyBorder="1" applyAlignment="1">
      <alignment horizontal="left" vertical="center"/>
    </xf>
    <xf numFmtId="0" fontId="3" fillId="0" borderId="25" xfId="0" applyNumberFormat="1" applyFont="1" applyFill="1" applyBorder="1" applyAlignment="1">
      <alignment horizontal="left" vertical="center" wrapText="1"/>
    </xf>
    <xf numFmtId="0" fontId="3" fillId="0" borderId="27" xfId="0" applyNumberFormat="1" applyFont="1" applyFill="1" applyBorder="1" applyAlignment="1">
      <alignment horizontal="left" vertical="center" wrapText="1"/>
    </xf>
    <xf numFmtId="0" fontId="10" fillId="0" borderId="28" xfId="0" applyFont="1" applyFill="1" applyBorder="1" applyAlignment="1">
      <alignment horizontal="left"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43" fontId="5" fillId="0" borderId="37" xfId="1" applyFont="1" applyBorder="1" applyAlignment="1">
      <alignment horizontal="center" vertical="center"/>
    </xf>
    <xf numFmtId="43" fontId="3" fillId="4" borderId="3" xfId="1" applyFont="1" applyFill="1" applyBorder="1" applyAlignment="1">
      <alignment vertical="center"/>
    </xf>
    <xf numFmtId="4" fontId="3" fillId="4" borderId="3" xfId="1" applyNumberFormat="1" applyFont="1" applyFill="1" applyBorder="1" applyAlignment="1">
      <alignment vertical="center"/>
    </xf>
    <xf numFmtId="43" fontId="3" fillId="4" borderId="18" xfId="1" applyFont="1" applyFill="1" applyBorder="1" applyAlignment="1">
      <alignment horizontal="center" vertical="center"/>
    </xf>
    <xf numFmtId="43" fontId="3" fillId="4" borderId="17" xfId="1" applyFont="1" applyFill="1" applyBorder="1" applyAlignment="1">
      <alignment horizontal="center" vertical="center"/>
    </xf>
    <xf numFmtId="43" fontId="3" fillId="4" borderId="17" xfId="1" applyFont="1" applyFill="1" applyBorder="1" applyAlignment="1">
      <alignment vertical="center"/>
    </xf>
    <xf numFmtId="43" fontId="11" fillId="4" borderId="30" xfId="1" applyFont="1" applyFill="1" applyBorder="1" applyAlignment="1">
      <alignment vertical="center"/>
    </xf>
    <xf numFmtId="2" fontId="11" fillId="4" borderId="30" xfId="1" applyNumberFormat="1" applyFont="1" applyFill="1" applyBorder="1" applyAlignment="1">
      <alignment vertical="center"/>
    </xf>
    <xf numFmtId="43" fontId="11" fillId="4" borderId="31" xfId="1" applyFont="1" applyFill="1" applyBorder="1" applyAlignment="1">
      <alignment vertical="center"/>
    </xf>
    <xf numFmtId="43" fontId="11" fillId="4" borderId="34" xfId="1" applyFont="1" applyFill="1" applyBorder="1" applyAlignment="1">
      <alignment horizontal="center" vertical="center"/>
    </xf>
    <xf numFmtId="43" fontId="11" fillId="2" borderId="30" xfId="1" applyFont="1" applyFill="1" applyBorder="1" applyAlignment="1">
      <alignment horizontal="center" vertical="center"/>
    </xf>
    <xf numFmtId="0" fontId="3" fillId="0" borderId="25" xfId="0" applyNumberFormat="1" applyFont="1" applyFill="1" applyBorder="1" applyAlignment="1">
      <alignment horizontal="justify" vertical="center"/>
    </xf>
    <xf numFmtId="0" fontId="13" fillId="0" borderId="11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43" fontId="12" fillId="0" borderId="4" xfId="1" applyFont="1" applyFill="1" applyBorder="1" applyAlignment="1">
      <alignment horizontal="center" vertical="center"/>
    </xf>
    <xf numFmtId="43" fontId="12" fillId="0" borderId="3" xfId="1" applyFont="1" applyFill="1" applyBorder="1" applyAlignment="1">
      <alignment horizontal="center" vertical="center"/>
    </xf>
    <xf numFmtId="43" fontId="12" fillId="0" borderId="18" xfId="1" applyFont="1" applyFill="1" applyBorder="1" applyAlignment="1">
      <alignment horizontal="center" vertical="center"/>
    </xf>
    <xf numFmtId="43" fontId="12" fillId="0" borderId="17" xfId="1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/>
    </xf>
    <xf numFmtId="0" fontId="13" fillId="2" borderId="12" xfId="0" applyFont="1" applyFill="1" applyBorder="1" applyAlignment="1">
      <alignment horizontal="center" vertical="center"/>
    </xf>
    <xf numFmtId="0" fontId="13" fillId="2" borderId="13" xfId="0" applyFont="1" applyFill="1" applyBorder="1" applyAlignment="1">
      <alignment horizontal="center" vertical="center"/>
    </xf>
    <xf numFmtId="43" fontId="12" fillId="0" borderId="15" xfId="1" applyFont="1" applyFill="1" applyBorder="1" applyAlignment="1">
      <alignment horizontal="center" vertical="center"/>
    </xf>
    <xf numFmtId="43" fontId="12" fillId="0" borderId="16" xfId="1" applyFont="1" applyFill="1" applyBorder="1" applyAlignment="1">
      <alignment horizontal="center" vertical="center"/>
    </xf>
    <xf numFmtId="0" fontId="12" fillId="0" borderId="24" xfId="0" applyFont="1" applyBorder="1" applyAlignment="1">
      <alignment horizontal="left" vertical="center"/>
    </xf>
    <xf numFmtId="0" fontId="12" fillId="0" borderId="25" xfId="0" applyFont="1" applyBorder="1" applyAlignment="1">
      <alignment horizontal="left" vertical="center"/>
    </xf>
    <xf numFmtId="43" fontId="12" fillId="0" borderId="14" xfId="1" applyFont="1" applyFill="1" applyBorder="1" applyAlignment="1">
      <alignment horizontal="center" vertical="center"/>
    </xf>
    <xf numFmtId="43" fontId="12" fillId="0" borderId="2" xfId="1" applyFont="1" applyFill="1" applyBorder="1" applyAlignment="1">
      <alignment horizontal="center" vertical="center"/>
    </xf>
    <xf numFmtId="43" fontId="12" fillId="0" borderId="19" xfId="1" applyFont="1" applyFill="1" applyBorder="1" applyAlignment="1">
      <alignment horizontal="center" vertical="center"/>
    </xf>
    <xf numFmtId="43" fontId="12" fillId="0" borderId="20" xfId="1" applyFont="1" applyFill="1" applyBorder="1" applyAlignment="1">
      <alignment horizontal="center" vertical="center"/>
    </xf>
    <xf numFmtId="0" fontId="12" fillId="0" borderId="4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43" fontId="3" fillId="0" borderId="3" xfId="1" applyFont="1" applyFill="1" applyBorder="1" applyAlignment="1">
      <alignment vertical="center"/>
    </xf>
    <xf numFmtId="43" fontId="3" fillId="0" borderId="17" xfId="1" applyFont="1" applyFill="1" applyBorder="1" applyAlignment="1">
      <alignment vertical="center"/>
    </xf>
    <xf numFmtId="43" fontId="11" fillId="2" borderId="4" xfId="1" applyFont="1" applyFill="1" applyBorder="1" applyAlignment="1">
      <alignment horizontal="center" vertical="center"/>
    </xf>
    <xf numFmtId="43" fontId="11" fillId="2" borderId="8" xfId="1" applyFont="1" applyFill="1" applyBorder="1" applyAlignment="1">
      <alignment horizontal="center" vertical="center"/>
    </xf>
    <xf numFmtId="4" fontId="3" fillId="0" borderId="3" xfId="1" applyNumberFormat="1" applyFont="1" applyFill="1" applyBorder="1" applyAlignment="1">
      <alignment vertical="center"/>
    </xf>
    <xf numFmtId="0" fontId="6" fillId="0" borderId="0" xfId="0" applyFont="1" applyFill="1" applyAlignment="1">
      <alignment vertical="center"/>
    </xf>
    <xf numFmtId="0" fontId="0" fillId="0" borderId="0" xfId="0" applyAlignment="1">
      <alignment vertical="center"/>
    </xf>
  </cellXfs>
  <cellStyles count="2">
    <cellStyle name="Normal" xfId="0" builtinId="0"/>
    <cellStyle name="Separador de milhares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6" tint="-0.499984740745262"/>
  </sheetPr>
  <dimension ref="A1:N24"/>
  <sheetViews>
    <sheetView tabSelected="1" zoomScaleNormal="100" workbookViewId="0">
      <selection activeCell="A3" sqref="A3:A4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4" s="13" customFormat="1" ht="21.75" thickBot="1">
      <c r="A1" s="173" t="s">
        <v>19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5"/>
    </row>
    <row r="2" spans="1:14" ht="21.75" thickBot="1">
      <c r="A2" s="173" t="s">
        <v>43</v>
      </c>
      <c r="B2" s="174"/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75"/>
    </row>
    <row r="3" spans="1:14" s="200" customFormat="1" ht="11.25">
      <c r="A3" s="176" t="s">
        <v>0</v>
      </c>
      <c r="B3" s="178" t="s">
        <v>1</v>
      </c>
      <c r="C3" s="178" t="s">
        <v>2</v>
      </c>
      <c r="D3" s="178" t="s">
        <v>3</v>
      </c>
      <c r="E3" s="178" t="s">
        <v>4</v>
      </c>
      <c r="F3" s="178" t="s">
        <v>5</v>
      </c>
      <c r="G3" s="178" t="s">
        <v>6</v>
      </c>
      <c r="H3" s="178" t="s">
        <v>7</v>
      </c>
      <c r="I3" s="178" t="s">
        <v>16</v>
      </c>
      <c r="J3" s="178" t="s">
        <v>8</v>
      </c>
      <c r="K3" s="178" t="s">
        <v>9</v>
      </c>
      <c r="L3" s="178" t="s">
        <v>10</v>
      </c>
      <c r="M3" s="180" t="s">
        <v>11</v>
      </c>
    </row>
    <row r="4" spans="1:14" s="58" customFormat="1" ht="11.25">
      <c r="A4" s="177"/>
      <c r="B4" s="179"/>
      <c r="C4" s="179"/>
      <c r="D4" s="179"/>
      <c r="E4" s="179"/>
      <c r="F4" s="179"/>
      <c r="G4" s="179"/>
      <c r="H4" s="179"/>
      <c r="I4" s="179"/>
      <c r="J4" s="179"/>
      <c r="K4" s="179"/>
      <c r="L4" s="179"/>
      <c r="M4" s="181"/>
    </row>
    <row r="5" spans="1:14" ht="15" customHeight="1">
      <c r="A5" s="55" t="s">
        <v>20</v>
      </c>
      <c r="B5" s="96">
        <v>0</v>
      </c>
      <c r="C5" s="96">
        <v>0</v>
      </c>
      <c r="D5" s="96">
        <v>0</v>
      </c>
      <c r="E5" s="96">
        <v>0</v>
      </c>
      <c r="F5" s="96">
        <v>0</v>
      </c>
      <c r="G5" s="96">
        <v>0</v>
      </c>
      <c r="H5" s="96">
        <v>0</v>
      </c>
      <c r="I5" s="96">
        <v>0</v>
      </c>
      <c r="J5" s="96">
        <v>0</v>
      </c>
      <c r="K5" s="96">
        <v>0</v>
      </c>
      <c r="L5" s="96">
        <v>0</v>
      </c>
      <c r="M5" s="97">
        <v>0</v>
      </c>
    </row>
    <row r="6" spans="1:14" ht="15" customHeight="1">
      <c r="A6" s="59" t="s">
        <v>21</v>
      </c>
      <c r="B6" s="57">
        <v>0</v>
      </c>
      <c r="C6" s="96">
        <v>0</v>
      </c>
      <c r="D6" s="96">
        <v>0</v>
      </c>
      <c r="E6" s="96">
        <v>0</v>
      </c>
      <c r="F6" s="96">
        <v>0</v>
      </c>
      <c r="G6" s="96">
        <v>0</v>
      </c>
      <c r="H6" s="96">
        <v>0</v>
      </c>
      <c r="I6" s="96">
        <v>0</v>
      </c>
      <c r="J6" s="96">
        <v>0</v>
      </c>
      <c r="K6" s="96">
        <v>0</v>
      </c>
      <c r="L6" s="96">
        <v>0</v>
      </c>
      <c r="M6" s="97">
        <v>0</v>
      </c>
    </row>
    <row r="7" spans="1:14" ht="15" customHeight="1">
      <c r="A7" s="59" t="s">
        <v>22</v>
      </c>
      <c r="B7" s="57">
        <v>0</v>
      </c>
      <c r="C7" s="96">
        <v>0</v>
      </c>
      <c r="D7" s="96">
        <v>0</v>
      </c>
      <c r="E7" s="96">
        <v>0</v>
      </c>
      <c r="F7" s="96">
        <v>0</v>
      </c>
      <c r="G7" s="96">
        <v>0</v>
      </c>
      <c r="H7" s="96">
        <v>0</v>
      </c>
      <c r="I7" s="96">
        <v>0</v>
      </c>
      <c r="J7" s="96">
        <v>0</v>
      </c>
      <c r="K7" s="96">
        <v>0</v>
      </c>
      <c r="L7" s="96">
        <v>0</v>
      </c>
      <c r="M7" s="97">
        <v>0</v>
      </c>
    </row>
    <row r="8" spans="1:14" ht="15" customHeight="1">
      <c r="A8" s="59" t="s">
        <v>23</v>
      </c>
      <c r="B8" s="57">
        <v>0</v>
      </c>
      <c r="C8" s="96">
        <v>0</v>
      </c>
      <c r="D8" s="96">
        <v>0</v>
      </c>
      <c r="E8" s="96">
        <v>0</v>
      </c>
      <c r="F8" s="96">
        <v>0</v>
      </c>
      <c r="G8" s="96">
        <v>0</v>
      </c>
      <c r="H8" s="96">
        <v>0</v>
      </c>
      <c r="I8" s="96">
        <v>0</v>
      </c>
      <c r="J8" s="96">
        <v>0</v>
      </c>
      <c r="K8" s="96">
        <v>0</v>
      </c>
      <c r="L8" s="96">
        <v>0</v>
      </c>
      <c r="M8" s="97">
        <v>0</v>
      </c>
    </row>
    <row r="9" spans="1:14" ht="15" customHeight="1">
      <c r="A9" s="59" t="s">
        <v>24</v>
      </c>
      <c r="B9" s="57">
        <v>0</v>
      </c>
      <c r="C9" s="96">
        <v>0</v>
      </c>
      <c r="D9" s="96">
        <v>0</v>
      </c>
      <c r="E9" s="96">
        <v>0</v>
      </c>
      <c r="F9" s="96">
        <v>0</v>
      </c>
      <c r="G9" s="96">
        <v>0</v>
      </c>
      <c r="H9" s="96">
        <v>0</v>
      </c>
      <c r="I9" s="96">
        <v>0</v>
      </c>
      <c r="J9" s="96">
        <v>0</v>
      </c>
      <c r="K9" s="96">
        <v>0</v>
      </c>
      <c r="L9" s="96">
        <v>0</v>
      </c>
      <c r="M9" s="97">
        <v>0</v>
      </c>
    </row>
    <row r="10" spans="1:14" ht="15" customHeight="1">
      <c r="A10" s="59" t="s">
        <v>25</v>
      </c>
      <c r="B10" s="57">
        <v>0</v>
      </c>
      <c r="C10" s="96">
        <v>0</v>
      </c>
      <c r="D10" s="96">
        <v>0</v>
      </c>
      <c r="E10" s="96">
        <v>0</v>
      </c>
      <c r="F10" s="96">
        <v>0</v>
      </c>
      <c r="G10" s="96">
        <v>0</v>
      </c>
      <c r="H10" s="96">
        <v>0</v>
      </c>
      <c r="I10" s="96">
        <v>0</v>
      </c>
      <c r="J10" s="96">
        <v>0</v>
      </c>
      <c r="K10" s="96">
        <v>0</v>
      </c>
      <c r="L10" s="96">
        <v>0</v>
      </c>
      <c r="M10" s="97">
        <v>0</v>
      </c>
    </row>
    <row r="11" spans="1:14" ht="15" customHeight="1">
      <c r="A11" s="55" t="s">
        <v>26</v>
      </c>
      <c r="B11" s="61">
        <v>0</v>
      </c>
      <c r="C11" s="98">
        <v>0</v>
      </c>
      <c r="D11" s="98">
        <v>0</v>
      </c>
      <c r="E11" s="96">
        <v>0</v>
      </c>
      <c r="F11" s="98">
        <v>0</v>
      </c>
      <c r="G11" s="98">
        <v>0</v>
      </c>
      <c r="H11" s="98">
        <v>0</v>
      </c>
      <c r="I11" s="98">
        <v>0</v>
      </c>
      <c r="J11" s="98">
        <v>0</v>
      </c>
      <c r="K11" s="98">
        <v>0</v>
      </c>
      <c r="L11" s="98">
        <v>0</v>
      </c>
      <c r="M11" s="99">
        <v>0</v>
      </c>
    </row>
    <row r="12" spans="1:14" s="17" customFormat="1" ht="15" customHeight="1">
      <c r="A12" s="62" t="s">
        <v>27</v>
      </c>
      <c r="B12" s="61">
        <v>4500</v>
      </c>
      <c r="C12" s="98">
        <f>2100+2100</f>
        <v>4200</v>
      </c>
      <c r="D12" s="98">
        <v>0</v>
      </c>
      <c r="E12" s="96">
        <v>0</v>
      </c>
      <c r="F12" s="98">
        <v>0</v>
      </c>
      <c r="G12" s="98">
        <v>0</v>
      </c>
      <c r="H12" s="98">
        <v>0</v>
      </c>
      <c r="I12" s="98">
        <v>0</v>
      </c>
      <c r="J12" s="98">
        <v>0</v>
      </c>
      <c r="K12" s="98">
        <v>0</v>
      </c>
      <c r="L12" s="98">
        <v>0</v>
      </c>
      <c r="M12" s="99">
        <v>0</v>
      </c>
    </row>
    <row r="13" spans="1:14" s="15" customFormat="1" ht="15" customHeight="1">
      <c r="A13" s="62" t="s">
        <v>28</v>
      </c>
      <c r="B13" s="61">
        <v>0</v>
      </c>
      <c r="C13" s="98">
        <v>0</v>
      </c>
      <c r="D13" s="98">
        <v>0</v>
      </c>
      <c r="E13" s="96">
        <v>0</v>
      </c>
      <c r="F13" s="96">
        <v>0</v>
      </c>
      <c r="G13" s="98">
        <v>0</v>
      </c>
      <c r="H13" s="98">
        <v>0</v>
      </c>
      <c r="I13" s="98">
        <v>0</v>
      </c>
      <c r="J13" s="98">
        <v>0</v>
      </c>
      <c r="K13" s="98">
        <v>0</v>
      </c>
      <c r="L13" s="98">
        <v>0</v>
      </c>
      <c r="M13" s="99">
        <v>0</v>
      </c>
    </row>
    <row r="14" spans="1:14" s="17" customFormat="1" ht="15" customHeight="1">
      <c r="A14" s="62" t="s">
        <v>29</v>
      </c>
      <c r="B14" s="61">
        <v>0</v>
      </c>
      <c r="C14" s="98">
        <v>0</v>
      </c>
      <c r="D14" s="98">
        <v>0</v>
      </c>
      <c r="E14" s="96">
        <v>0</v>
      </c>
      <c r="F14" s="96">
        <v>0</v>
      </c>
      <c r="G14" s="98">
        <v>0</v>
      </c>
      <c r="H14" s="98">
        <v>0</v>
      </c>
      <c r="I14" s="98">
        <v>0</v>
      </c>
      <c r="J14" s="98">
        <v>0</v>
      </c>
      <c r="K14" s="98">
        <v>0</v>
      </c>
      <c r="L14" s="98">
        <v>0</v>
      </c>
      <c r="M14" s="99">
        <v>0</v>
      </c>
    </row>
    <row r="15" spans="1:14" s="15" customFormat="1" ht="15" customHeight="1">
      <c r="A15" s="62" t="s">
        <v>30</v>
      </c>
      <c r="B15" s="61">
        <v>0</v>
      </c>
      <c r="C15" s="98">
        <v>0</v>
      </c>
      <c r="D15" s="98">
        <v>0</v>
      </c>
      <c r="E15" s="96">
        <v>0</v>
      </c>
      <c r="F15" s="96">
        <v>0</v>
      </c>
      <c r="G15" s="98">
        <v>0</v>
      </c>
      <c r="H15" s="98">
        <v>0</v>
      </c>
      <c r="I15" s="98">
        <v>0</v>
      </c>
      <c r="J15" s="98">
        <v>0</v>
      </c>
      <c r="K15" s="98">
        <v>0</v>
      </c>
      <c r="L15" s="98">
        <v>0</v>
      </c>
      <c r="M15" s="99">
        <v>0</v>
      </c>
    </row>
    <row r="16" spans="1:14" s="15" customFormat="1" ht="15" customHeight="1">
      <c r="A16" s="62" t="s">
        <v>31</v>
      </c>
      <c r="B16" s="61">
        <v>0</v>
      </c>
      <c r="C16" s="98">
        <v>0</v>
      </c>
      <c r="D16" s="98">
        <v>0</v>
      </c>
      <c r="E16" s="96">
        <v>0</v>
      </c>
      <c r="F16" s="96">
        <v>0</v>
      </c>
      <c r="G16" s="98">
        <v>0</v>
      </c>
      <c r="H16" s="98">
        <v>0</v>
      </c>
      <c r="I16" s="98">
        <v>0</v>
      </c>
      <c r="J16" s="98">
        <v>0</v>
      </c>
      <c r="K16" s="98">
        <v>0</v>
      </c>
      <c r="L16" s="98">
        <v>0</v>
      </c>
      <c r="M16" s="99">
        <v>0</v>
      </c>
      <c r="N16" s="6"/>
    </row>
    <row r="17" spans="1:13" ht="15" customHeight="1">
      <c r="A17" s="62" t="s">
        <v>32</v>
      </c>
      <c r="B17" s="61">
        <v>0</v>
      </c>
      <c r="C17" s="98">
        <v>0</v>
      </c>
      <c r="D17" s="98">
        <v>0</v>
      </c>
      <c r="E17" s="96">
        <v>0</v>
      </c>
      <c r="F17" s="96">
        <v>0</v>
      </c>
      <c r="G17" s="98">
        <v>0</v>
      </c>
      <c r="H17" s="98">
        <v>0</v>
      </c>
      <c r="I17" s="98">
        <v>0</v>
      </c>
      <c r="J17" s="98">
        <v>0</v>
      </c>
      <c r="K17" s="98">
        <v>0</v>
      </c>
      <c r="L17" s="98">
        <v>0</v>
      </c>
      <c r="M17" s="99">
        <v>0</v>
      </c>
    </row>
    <row r="18" spans="1:13" ht="15" customHeight="1" thickBot="1">
      <c r="A18" s="65" t="s">
        <v>33</v>
      </c>
      <c r="B18" s="92">
        <v>0</v>
      </c>
      <c r="C18" s="100">
        <v>412</v>
      </c>
      <c r="D18" s="100">
        <v>0</v>
      </c>
      <c r="E18" s="96">
        <v>0</v>
      </c>
      <c r="F18" s="96">
        <v>0</v>
      </c>
      <c r="G18" s="98">
        <v>0</v>
      </c>
      <c r="H18" s="98">
        <v>0</v>
      </c>
      <c r="I18" s="98">
        <v>0</v>
      </c>
      <c r="J18" s="98">
        <v>0</v>
      </c>
      <c r="K18" s="98">
        <v>0</v>
      </c>
      <c r="L18" s="98">
        <v>0</v>
      </c>
      <c r="M18" s="99">
        <v>0</v>
      </c>
    </row>
    <row r="19" spans="1:13" ht="15" customHeight="1" thickBot="1">
      <c r="A19" s="67" t="s">
        <v>34</v>
      </c>
      <c r="B19" s="69">
        <f t="shared" ref="B19" si="0">SUM(B5:B18)</f>
        <v>4500</v>
      </c>
      <c r="C19" s="101">
        <f t="shared" ref="C19:M19" si="1">SUM(C5:C18)</f>
        <v>4612</v>
      </c>
      <c r="D19" s="101">
        <f t="shared" si="1"/>
        <v>0</v>
      </c>
      <c r="E19" s="101">
        <f t="shared" si="1"/>
        <v>0</v>
      </c>
      <c r="F19" s="101">
        <f t="shared" si="1"/>
        <v>0</v>
      </c>
      <c r="G19" s="101">
        <f t="shared" si="1"/>
        <v>0</v>
      </c>
      <c r="H19" s="101">
        <f t="shared" si="1"/>
        <v>0</v>
      </c>
      <c r="I19" s="101">
        <f t="shared" si="1"/>
        <v>0</v>
      </c>
      <c r="J19" s="101">
        <f t="shared" si="1"/>
        <v>0</v>
      </c>
      <c r="K19" s="101">
        <f t="shared" si="1"/>
        <v>0</v>
      </c>
      <c r="L19" s="101">
        <f t="shared" si="1"/>
        <v>0</v>
      </c>
      <c r="M19" s="101">
        <f t="shared" si="1"/>
        <v>0</v>
      </c>
    </row>
    <row r="20" spans="1:13" ht="15" customHeight="1" thickBot="1">
      <c r="A20" s="70" t="s">
        <v>14</v>
      </c>
      <c r="B20" s="93">
        <v>0</v>
      </c>
      <c r="C20" s="98">
        <v>12</v>
      </c>
      <c r="D20" s="98">
        <v>0</v>
      </c>
      <c r="E20" s="98">
        <v>0</v>
      </c>
      <c r="F20" s="98">
        <v>0</v>
      </c>
      <c r="G20" s="98">
        <v>0</v>
      </c>
      <c r="H20" s="98">
        <v>0</v>
      </c>
      <c r="I20" s="98">
        <v>0</v>
      </c>
      <c r="J20" s="98">
        <v>0</v>
      </c>
      <c r="K20" s="98">
        <v>0</v>
      </c>
      <c r="L20" s="98">
        <v>0</v>
      </c>
      <c r="M20" s="99">
        <v>0</v>
      </c>
    </row>
    <row r="21" spans="1:13" ht="15" customHeight="1" thickBot="1">
      <c r="A21" s="67" t="s">
        <v>15</v>
      </c>
      <c r="B21" s="69">
        <f>B19-B20</f>
        <v>4500</v>
      </c>
      <c r="C21" s="101">
        <f t="shared" ref="C21:M21" si="2">C19-C20</f>
        <v>4600</v>
      </c>
      <c r="D21" s="101">
        <f t="shared" si="2"/>
        <v>0</v>
      </c>
      <c r="E21" s="101">
        <f t="shared" si="2"/>
        <v>0</v>
      </c>
      <c r="F21" s="101">
        <f t="shared" si="2"/>
        <v>0</v>
      </c>
      <c r="G21" s="101">
        <f t="shared" si="2"/>
        <v>0</v>
      </c>
      <c r="H21" s="101">
        <f t="shared" si="2"/>
        <v>0</v>
      </c>
      <c r="I21" s="101">
        <f t="shared" si="2"/>
        <v>0</v>
      </c>
      <c r="J21" s="101">
        <f t="shared" si="2"/>
        <v>0</v>
      </c>
      <c r="K21" s="101">
        <f t="shared" si="2"/>
        <v>0</v>
      </c>
      <c r="L21" s="101">
        <f t="shared" si="2"/>
        <v>0</v>
      </c>
      <c r="M21" s="101">
        <f t="shared" si="2"/>
        <v>0</v>
      </c>
    </row>
    <row r="22" spans="1:13" ht="15" customHeight="1" thickBot="1">
      <c r="A22" s="70" t="s">
        <v>12</v>
      </c>
      <c r="B22" s="77">
        <f>AVERAGE(B21)</f>
        <v>4500</v>
      </c>
      <c r="C22" s="111">
        <f>AVERAGE(B21:C21)</f>
        <v>4550</v>
      </c>
      <c r="D22" s="111"/>
      <c r="E22" s="111"/>
      <c r="F22" s="111"/>
      <c r="G22" s="111"/>
      <c r="H22" s="111"/>
      <c r="I22" s="111"/>
      <c r="J22" s="111"/>
      <c r="K22" s="111"/>
      <c r="L22" s="111"/>
      <c r="M22" s="112"/>
    </row>
    <row r="23" spans="1:13" ht="15" customHeight="1" thickBot="1">
      <c r="A23" s="71" t="s">
        <v>13</v>
      </c>
      <c r="B23" s="171"/>
      <c r="C23" s="107"/>
      <c r="D23" s="107"/>
      <c r="E23" s="107"/>
      <c r="F23" s="107"/>
      <c r="G23" s="107"/>
      <c r="H23" s="107"/>
      <c r="I23" s="108"/>
      <c r="J23" s="107"/>
      <c r="K23" s="107"/>
      <c r="L23" s="107"/>
      <c r="M23" s="109"/>
    </row>
    <row r="24" spans="1:13" ht="1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theme="6" tint="-0.499984740745262"/>
    <pageSetUpPr fitToPage="1"/>
  </sheetPr>
  <dimension ref="A1:M26"/>
  <sheetViews>
    <sheetView zoomScaleNormal="100" workbookViewId="0">
      <selection activeCell="N3" sqref="A3:XFD4"/>
    </sheetView>
  </sheetViews>
  <sheetFormatPr defaultRowHeight="12.75"/>
  <cols>
    <col min="1" max="1" width="57.5703125" style="2" bestFit="1" customWidth="1"/>
    <col min="2" max="3" width="9.7109375" style="7" customWidth="1"/>
    <col min="4" max="13" width="9.7109375" style="8" customWidth="1"/>
    <col min="14" max="16384" width="9.140625" style="4"/>
  </cols>
  <sheetData>
    <row r="1" spans="1:13" s="1" customFormat="1" ht="21.75" thickBot="1">
      <c r="A1" s="173" t="s">
        <v>19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5"/>
    </row>
    <row r="2" spans="1:13" ht="21.75" thickBot="1">
      <c r="A2" s="173" t="s">
        <v>52</v>
      </c>
      <c r="B2" s="174"/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75"/>
    </row>
    <row r="3" spans="1:13" s="157" customFormat="1" ht="11.25">
      <c r="A3" s="187" t="s">
        <v>0</v>
      </c>
      <c r="B3" s="191" t="s">
        <v>1</v>
      </c>
      <c r="C3" s="185" t="s">
        <v>2</v>
      </c>
      <c r="D3" s="185" t="s">
        <v>3</v>
      </c>
      <c r="E3" s="185" t="s">
        <v>4</v>
      </c>
      <c r="F3" s="185" t="s">
        <v>5</v>
      </c>
      <c r="G3" s="185" t="s">
        <v>6</v>
      </c>
      <c r="H3" s="185" t="s">
        <v>7</v>
      </c>
      <c r="I3" s="185" t="s">
        <v>16</v>
      </c>
      <c r="J3" s="185" t="s">
        <v>8</v>
      </c>
      <c r="K3" s="185" t="s">
        <v>9</v>
      </c>
      <c r="L3" s="185" t="s">
        <v>10</v>
      </c>
      <c r="M3" s="186" t="s">
        <v>11</v>
      </c>
    </row>
    <row r="4" spans="1:13" s="157" customFormat="1" ht="11.25">
      <c r="A4" s="188"/>
      <c r="B4" s="192"/>
      <c r="C4" s="179"/>
      <c r="D4" s="179"/>
      <c r="E4" s="179"/>
      <c r="F4" s="179"/>
      <c r="G4" s="179"/>
      <c r="H4" s="179"/>
      <c r="I4" s="179"/>
      <c r="J4" s="179"/>
      <c r="K4" s="179"/>
      <c r="L4" s="179"/>
      <c r="M4" s="181"/>
    </row>
    <row r="5" spans="1:13" ht="15" customHeight="1">
      <c r="A5" s="86" t="s">
        <v>20</v>
      </c>
      <c r="B5" s="119">
        <v>0</v>
      </c>
      <c r="C5" s="96">
        <v>0</v>
      </c>
      <c r="D5" s="96">
        <v>0</v>
      </c>
      <c r="E5" s="96">
        <v>0</v>
      </c>
      <c r="F5" s="96">
        <v>0</v>
      </c>
      <c r="G5" s="96">
        <v>0</v>
      </c>
      <c r="H5" s="96">
        <v>0</v>
      </c>
      <c r="I5" s="96">
        <v>0</v>
      </c>
      <c r="J5" s="96">
        <v>0</v>
      </c>
      <c r="K5" s="96">
        <v>0</v>
      </c>
      <c r="L5" s="96">
        <v>0</v>
      </c>
      <c r="M5" s="97">
        <v>0</v>
      </c>
    </row>
    <row r="6" spans="1:13" ht="15" customHeight="1">
      <c r="A6" s="87" t="s">
        <v>21</v>
      </c>
      <c r="B6" s="119">
        <v>0</v>
      </c>
      <c r="C6" s="96">
        <v>0</v>
      </c>
      <c r="D6" s="96">
        <v>0</v>
      </c>
      <c r="E6" s="96">
        <v>0</v>
      </c>
      <c r="F6" s="96">
        <v>0</v>
      </c>
      <c r="G6" s="96">
        <v>0</v>
      </c>
      <c r="H6" s="96">
        <v>0</v>
      </c>
      <c r="I6" s="96">
        <v>0</v>
      </c>
      <c r="J6" s="96">
        <v>0</v>
      </c>
      <c r="K6" s="96">
        <v>0</v>
      </c>
      <c r="L6" s="96">
        <v>0</v>
      </c>
      <c r="M6" s="97">
        <v>0</v>
      </c>
    </row>
    <row r="7" spans="1:13" ht="15" customHeight="1">
      <c r="A7" s="87" t="s">
        <v>22</v>
      </c>
      <c r="B7" s="119">
        <v>0</v>
      </c>
      <c r="C7" s="96">
        <v>0</v>
      </c>
      <c r="D7" s="96">
        <v>0</v>
      </c>
      <c r="E7" s="96">
        <v>0</v>
      </c>
      <c r="F7" s="96">
        <v>0</v>
      </c>
      <c r="G7" s="96">
        <v>0</v>
      </c>
      <c r="H7" s="96">
        <v>0</v>
      </c>
      <c r="I7" s="96">
        <v>0</v>
      </c>
      <c r="J7" s="96">
        <v>0</v>
      </c>
      <c r="K7" s="96">
        <v>0</v>
      </c>
      <c r="L7" s="96">
        <v>0</v>
      </c>
      <c r="M7" s="97">
        <v>0</v>
      </c>
    </row>
    <row r="8" spans="1:13" ht="15" customHeight="1">
      <c r="A8" s="87" t="s">
        <v>23</v>
      </c>
      <c r="B8" s="119">
        <v>0</v>
      </c>
      <c r="C8" s="96">
        <v>0</v>
      </c>
      <c r="D8" s="96">
        <v>0</v>
      </c>
      <c r="E8" s="96">
        <v>0</v>
      </c>
      <c r="F8" s="96">
        <v>0</v>
      </c>
      <c r="G8" s="96">
        <v>0</v>
      </c>
      <c r="H8" s="96">
        <v>0</v>
      </c>
      <c r="I8" s="96">
        <v>0</v>
      </c>
      <c r="J8" s="96">
        <v>0</v>
      </c>
      <c r="K8" s="96">
        <v>0</v>
      </c>
      <c r="L8" s="96">
        <v>0</v>
      </c>
      <c r="M8" s="97">
        <v>0</v>
      </c>
    </row>
    <row r="9" spans="1:13" ht="15" customHeight="1">
      <c r="A9" s="87" t="s">
        <v>24</v>
      </c>
      <c r="B9" s="119">
        <v>0</v>
      </c>
      <c r="C9" s="96">
        <v>0</v>
      </c>
      <c r="D9" s="96">
        <v>0</v>
      </c>
      <c r="E9" s="96">
        <v>0</v>
      </c>
      <c r="F9" s="96">
        <v>0</v>
      </c>
      <c r="G9" s="96">
        <v>0</v>
      </c>
      <c r="H9" s="96">
        <v>0</v>
      </c>
      <c r="I9" s="96">
        <v>0</v>
      </c>
      <c r="J9" s="96">
        <v>0</v>
      </c>
      <c r="K9" s="96">
        <v>0</v>
      </c>
      <c r="L9" s="96">
        <v>0</v>
      </c>
      <c r="M9" s="97">
        <v>0</v>
      </c>
    </row>
    <row r="10" spans="1:13" ht="15" customHeight="1">
      <c r="A10" s="87" t="s">
        <v>25</v>
      </c>
      <c r="B10" s="119">
        <v>0</v>
      </c>
      <c r="C10" s="96">
        <v>0</v>
      </c>
      <c r="D10" s="96">
        <v>0</v>
      </c>
      <c r="E10" s="96">
        <v>0</v>
      </c>
      <c r="F10" s="96">
        <v>0</v>
      </c>
      <c r="G10" s="96">
        <v>0</v>
      </c>
      <c r="H10" s="96">
        <v>0</v>
      </c>
      <c r="I10" s="96">
        <v>0</v>
      </c>
      <c r="J10" s="96">
        <v>0</v>
      </c>
      <c r="K10" s="96">
        <v>0</v>
      </c>
      <c r="L10" s="96">
        <v>0</v>
      </c>
      <c r="M10" s="97">
        <v>0</v>
      </c>
    </row>
    <row r="11" spans="1:13" s="9" customFormat="1" ht="15" customHeight="1">
      <c r="A11" s="86" t="s">
        <v>26</v>
      </c>
      <c r="B11" s="119">
        <v>0</v>
      </c>
      <c r="C11" s="98">
        <v>0</v>
      </c>
      <c r="D11" s="98">
        <v>0</v>
      </c>
      <c r="E11" s="96">
        <v>0</v>
      </c>
      <c r="F11" s="98">
        <v>0</v>
      </c>
      <c r="G11" s="98">
        <v>0</v>
      </c>
      <c r="H11" s="98">
        <v>0</v>
      </c>
      <c r="I11" s="98">
        <v>0</v>
      </c>
      <c r="J11" s="98">
        <v>0</v>
      </c>
      <c r="K11" s="98">
        <v>0</v>
      </c>
      <c r="L11" s="98">
        <v>0</v>
      </c>
      <c r="M11" s="99">
        <v>0</v>
      </c>
    </row>
    <row r="12" spans="1:13" s="6" customFormat="1" ht="15" customHeight="1">
      <c r="A12" s="88" t="s">
        <v>27</v>
      </c>
      <c r="B12" s="127">
        <v>0</v>
      </c>
      <c r="C12" s="98">
        <v>0</v>
      </c>
      <c r="D12" s="98">
        <v>0</v>
      </c>
      <c r="E12" s="96">
        <v>0</v>
      </c>
      <c r="F12" s="98">
        <v>0</v>
      </c>
      <c r="G12" s="98">
        <v>0</v>
      </c>
      <c r="H12" s="98">
        <v>0</v>
      </c>
      <c r="I12" s="98">
        <v>0</v>
      </c>
      <c r="J12" s="98">
        <v>0</v>
      </c>
      <c r="K12" s="98">
        <v>0</v>
      </c>
      <c r="L12" s="98">
        <v>0</v>
      </c>
      <c r="M12" s="99">
        <v>0</v>
      </c>
    </row>
    <row r="13" spans="1:13" s="9" customFormat="1" ht="15" customHeight="1">
      <c r="A13" s="88" t="s">
        <v>28</v>
      </c>
      <c r="B13" s="119">
        <v>0</v>
      </c>
      <c r="C13" s="98">
        <v>0</v>
      </c>
      <c r="D13" s="98">
        <v>0</v>
      </c>
      <c r="E13" s="96">
        <v>0</v>
      </c>
      <c r="F13" s="96">
        <v>0</v>
      </c>
      <c r="G13" s="98">
        <v>0</v>
      </c>
      <c r="H13" s="98">
        <v>0</v>
      </c>
      <c r="I13" s="98">
        <v>0</v>
      </c>
      <c r="J13" s="98">
        <v>0</v>
      </c>
      <c r="K13" s="98">
        <v>0</v>
      </c>
      <c r="L13" s="98">
        <v>0</v>
      </c>
      <c r="M13" s="99">
        <v>0</v>
      </c>
    </row>
    <row r="14" spans="1:13" s="6" customFormat="1" ht="15" customHeight="1">
      <c r="A14" s="88" t="s">
        <v>29</v>
      </c>
      <c r="B14" s="119">
        <v>0</v>
      </c>
      <c r="C14" s="98">
        <v>0</v>
      </c>
      <c r="D14" s="98">
        <v>0</v>
      </c>
      <c r="E14" s="96">
        <v>0</v>
      </c>
      <c r="F14" s="96">
        <v>0</v>
      </c>
      <c r="G14" s="98">
        <v>0</v>
      </c>
      <c r="H14" s="98">
        <v>0</v>
      </c>
      <c r="I14" s="98">
        <v>0</v>
      </c>
      <c r="J14" s="98">
        <v>0</v>
      </c>
      <c r="K14" s="98">
        <v>0</v>
      </c>
      <c r="L14" s="98">
        <v>0</v>
      </c>
      <c r="M14" s="99">
        <v>0</v>
      </c>
    </row>
    <row r="15" spans="1:13" s="6" customFormat="1" ht="15" customHeight="1">
      <c r="A15" s="88" t="s">
        <v>30</v>
      </c>
      <c r="B15" s="119">
        <v>0</v>
      </c>
      <c r="C15" s="98">
        <v>0</v>
      </c>
      <c r="D15" s="98">
        <v>0</v>
      </c>
      <c r="E15" s="96">
        <v>0</v>
      </c>
      <c r="F15" s="96">
        <v>0</v>
      </c>
      <c r="G15" s="98">
        <v>0</v>
      </c>
      <c r="H15" s="98">
        <v>0</v>
      </c>
      <c r="I15" s="98">
        <v>0</v>
      </c>
      <c r="J15" s="98">
        <v>0</v>
      </c>
      <c r="K15" s="98">
        <v>0</v>
      </c>
      <c r="L15" s="98">
        <v>0</v>
      </c>
      <c r="M15" s="99">
        <v>0</v>
      </c>
    </row>
    <row r="16" spans="1:13" ht="15" customHeight="1">
      <c r="A16" s="88" t="s">
        <v>31</v>
      </c>
      <c r="B16" s="119">
        <v>0</v>
      </c>
      <c r="C16" s="98">
        <v>0</v>
      </c>
      <c r="D16" s="98">
        <v>0</v>
      </c>
      <c r="E16" s="96">
        <v>0</v>
      </c>
      <c r="F16" s="96">
        <v>0</v>
      </c>
      <c r="G16" s="98">
        <v>0</v>
      </c>
      <c r="H16" s="98">
        <v>0</v>
      </c>
      <c r="I16" s="98">
        <v>0</v>
      </c>
      <c r="J16" s="98">
        <v>0</v>
      </c>
      <c r="K16" s="98">
        <v>0</v>
      </c>
      <c r="L16" s="98">
        <v>0</v>
      </c>
      <c r="M16" s="99">
        <v>0</v>
      </c>
    </row>
    <row r="17" spans="1:13" ht="15" customHeight="1">
      <c r="A17" s="88" t="s">
        <v>32</v>
      </c>
      <c r="B17" s="119">
        <v>0</v>
      </c>
      <c r="C17" s="98">
        <v>0</v>
      </c>
      <c r="D17" s="98">
        <v>0</v>
      </c>
      <c r="E17" s="96">
        <v>0</v>
      </c>
      <c r="F17" s="96">
        <v>0</v>
      </c>
      <c r="G17" s="98">
        <v>0</v>
      </c>
      <c r="H17" s="98">
        <v>0</v>
      </c>
      <c r="I17" s="98">
        <v>0</v>
      </c>
      <c r="J17" s="98">
        <v>0</v>
      </c>
      <c r="K17" s="98">
        <v>0</v>
      </c>
      <c r="L17" s="98">
        <v>0</v>
      </c>
      <c r="M17" s="99">
        <v>0</v>
      </c>
    </row>
    <row r="18" spans="1:13" ht="15" customHeight="1" thickBot="1">
      <c r="A18" s="90" t="s">
        <v>33</v>
      </c>
      <c r="B18" s="119">
        <v>0</v>
      </c>
      <c r="C18" s="100">
        <v>3470</v>
      </c>
      <c r="D18" s="100">
        <v>0</v>
      </c>
      <c r="E18" s="96">
        <v>0</v>
      </c>
      <c r="F18" s="96">
        <v>0</v>
      </c>
      <c r="G18" s="98">
        <v>0</v>
      </c>
      <c r="H18" s="98">
        <v>0</v>
      </c>
      <c r="I18" s="98">
        <v>0</v>
      </c>
      <c r="J18" s="98">
        <v>0</v>
      </c>
      <c r="K18" s="98">
        <v>0</v>
      </c>
      <c r="L18" s="98">
        <v>0</v>
      </c>
      <c r="M18" s="99">
        <v>0</v>
      </c>
    </row>
    <row r="19" spans="1:13" ht="15" customHeight="1" thickBot="1">
      <c r="A19" s="67" t="s">
        <v>34</v>
      </c>
      <c r="B19" s="123" t="s">
        <v>35</v>
      </c>
      <c r="C19" s="101">
        <f t="shared" ref="C19:M19" si="0">SUM(C5:C18)</f>
        <v>3470</v>
      </c>
      <c r="D19" s="101">
        <f t="shared" si="0"/>
        <v>0</v>
      </c>
      <c r="E19" s="101">
        <f t="shared" si="0"/>
        <v>0</v>
      </c>
      <c r="F19" s="101">
        <f t="shared" si="0"/>
        <v>0</v>
      </c>
      <c r="G19" s="101">
        <f t="shared" si="0"/>
        <v>0</v>
      </c>
      <c r="H19" s="101">
        <f t="shared" si="0"/>
        <v>0</v>
      </c>
      <c r="I19" s="101">
        <f t="shared" si="0"/>
        <v>0</v>
      </c>
      <c r="J19" s="101">
        <f t="shared" si="0"/>
        <v>0</v>
      </c>
      <c r="K19" s="101">
        <f t="shared" si="0"/>
        <v>0</v>
      </c>
      <c r="L19" s="101">
        <f t="shared" si="0"/>
        <v>0</v>
      </c>
      <c r="M19" s="101">
        <f t="shared" si="0"/>
        <v>0</v>
      </c>
    </row>
    <row r="20" spans="1:13" ht="15" customHeight="1" thickBot="1">
      <c r="A20" s="70" t="s">
        <v>14</v>
      </c>
      <c r="B20" s="122">
        <v>0</v>
      </c>
      <c r="C20" s="98">
        <v>0</v>
      </c>
      <c r="D20" s="98">
        <v>0</v>
      </c>
      <c r="E20" s="98">
        <v>0</v>
      </c>
      <c r="F20" s="98">
        <v>0</v>
      </c>
      <c r="G20" s="98">
        <v>0</v>
      </c>
      <c r="H20" s="98">
        <v>0</v>
      </c>
      <c r="I20" s="98">
        <v>0</v>
      </c>
      <c r="J20" s="98">
        <v>0</v>
      </c>
      <c r="K20" s="98">
        <v>0</v>
      </c>
      <c r="L20" s="98">
        <v>0</v>
      </c>
      <c r="M20" s="99">
        <v>0</v>
      </c>
    </row>
    <row r="21" spans="1:13" ht="15" customHeight="1" thickBot="1">
      <c r="A21" s="67" t="s">
        <v>15</v>
      </c>
      <c r="B21" s="123">
        <v>0</v>
      </c>
      <c r="C21" s="101">
        <f t="shared" ref="C21:M21" si="1">C19-C20</f>
        <v>3470</v>
      </c>
      <c r="D21" s="101">
        <f t="shared" si="1"/>
        <v>0</v>
      </c>
      <c r="E21" s="101">
        <f t="shared" si="1"/>
        <v>0</v>
      </c>
      <c r="F21" s="101">
        <f t="shared" si="1"/>
        <v>0</v>
      </c>
      <c r="G21" s="101">
        <f t="shared" si="1"/>
        <v>0</v>
      </c>
      <c r="H21" s="101">
        <f t="shared" si="1"/>
        <v>0</v>
      </c>
      <c r="I21" s="101">
        <f t="shared" si="1"/>
        <v>0</v>
      </c>
      <c r="J21" s="101">
        <f t="shared" si="1"/>
        <v>0</v>
      </c>
      <c r="K21" s="101">
        <f t="shared" si="1"/>
        <v>0</v>
      </c>
      <c r="L21" s="101">
        <f t="shared" si="1"/>
        <v>0</v>
      </c>
      <c r="M21" s="101">
        <f t="shared" si="1"/>
        <v>0</v>
      </c>
    </row>
    <row r="22" spans="1:13" ht="15" customHeight="1" thickBot="1">
      <c r="A22" s="70" t="s">
        <v>12</v>
      </c>
      <c r="B22" s="117">
        <f>AVERAGE(B21)</f>
        <v>0</v>
      </c>
      <c r="C22" s="111">
        <f>AVERAGE(B21:C21)</f>
        <v>1735</v>
      </c>
      <c r="D22" s="111"/>
      <c r="E22" s="111"/>
      <c r="F22" s="111"/>
      <c r="G22" s="111"/>
      <c r="H22" s="111"/>
      <c r="I22" s="111"/>
      <c r="J22" s="111"/>
      <c r="K22" s="111"/>
      <c r="L22" s="111"/>
      <c r="M22" s="112"/>
    </row>
    <row r="23" spans="1:13" ht="15" customHeight="1" thickBot="1">
      <c r="A23" s="91" t="s">
        <v>13</v>
      </c>
      <c r="B23" s="125"/>
      <c r="C23" s="107"/>
      <c r="D23" s="107"/>
      <c r="E23" s="107"/>
      <c r="F23" s="107"/>
      <c r="G23" s="107"/>
      <c r="H23" s="107"/>
      <c r="I23" s="108"/>
      <c r="J23" s="107"/>
      <c r="K23" s="107"/>
      <c r="L23" s="107"/>
      <c r="M23" s="109"/>
    </row>
    <row r="24" spans="1:13" ht="15">
      <c r="A24"/>
      <c r="B24" s="11"/>
      <c r="C24" s="11"/>
      <c r="D24" s="12"/>
      <c r="E24" s="12"/>
      <c r="F24" s="12"/>
      <c r="G24" s="12"/>
      <c r="H24" s="12"/>
      <c r="I24" s="12"/>
      <c r="J24" s="12"/>
      <c r="K24" s="12"/>
      <c r="L24" s="12"/>
      <c r="M24" s="12"/>
    </row>
    <row r="26" spans="1:13">
      <c r="A26" s="30" t="s">
        <v>82</v>
      </c>
    </row>
  </sheetData>
  <mergeCells count="15">
    <mergeCell ref="J3:J4"/>
    <mergeCell ref="K3:K4"/>
    <mergeCell ref="L3:L4"/>
    <mergeCell ref="M3:M4"/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rintOptions horizontalCentered="1"/>
  <pageMargins left="0" right="0" top="0.19685039370078741" bottom="0.19685039370078741" header="0.31496062992125984" footer="0.31496062992125984"/>
  <pageSetup paperSize="9" scale="83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theme="6" tint="-0.499984740745262"/>
    <pageSetUpPr fitToPage="1"/>
  </sheetPr>
  <dimension ref="A1:M24"/>
  <sheetViews>
    <sheetView zoomScaleNormal="100" workbookViewId="0">
      <selection activeCell="N3" sqref="A3:XFD4"/>
    </sheetView>
  </sheetViews>
  <sheetFormatPr defaultRowHeight="12.75"/>
  <cols>
    <col min="1" max="1" width="56.140625" style="2" bestFit="1" customWidth="1"/>
    <col min="2" max="3" width="9.7109375" style="7" customWidth="1"/>
    <col min="4" max="13" width="9.7109375" style="8" customWidth="1"/>
    <col min="14" max="16384" width="9.140625" style="4"/>
  </cols>
  <sheetData>
    <row r="1" spans="1:13" s="1" customFormat="1" ht="21.75" thickBot="1">
      <c r="A1" s="173" t="s">
        <v>19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5"/>
    </row>
    <row r="2" spans="1:13" ht="21.75" thickBot="1">
      <c r="A2" s="173" t="s">
        <v>53</v>
      </c>
      <c r="B2" s="174"/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75"/>
    </row>
    <row r="3" spans="1:13" s="158" customFormat="1" ht="11.25">
      <c r="A3" s="187" t="s">
        <v>0</v>
      </c>
      <c r="B3" s="189" t="s">
        <v>1</v>
      </c>
      <c r="C3" s="185" t="s">
        <v>2</v>
      </c>
      <c r="D3" s="185" t="s">
        <v>3</v>
      </c>
      <c r="E3" s="185" t="s">
        <v>4</v>
      </c>
      <c r="F3" s="185" t="s">
        <v>5</v>
      </c>
      <c r="G3" s="185" t="s">
        <v>6</v>
      </c>
      <c r="H3" s="185" t="s">
        <v>7</v>
      </c>
      <c r="I3" s="185" t="s">
        <v>16</v>
      </c>
      <c r="J3" s="185" t="s">
        <v>8</v>
      </c>
      <c r="K3" s="185" t="s">
        <v>9</v>
      </c>
      <c r="L3" s="185" t="s">
        <v>10</v>
      </c>
      <c r="M3" s="186" t="s">
        <v>11</v>
      </c>
    </row>
    <row r="4" spans="1:13" s="157" customFormat="1" ht="11.25">
      <c r="A4" s="188"/>
      <c r="B4" s="190"/>
      <c r="C4" s="179"/>
      <c r="D4" s="179"/>
      <c r="E4" s="179"/>
      <c r="F4" s="179"/>
      <c r="G4" s="179"/>
      <c r="H4" s="179"/>
      <c r="I4" s="179"/>
      <c r="J4" s="179"/>
      <c r="K4" s="179"/>
      <c r="L4" s="179"/>
      <c r="M4" s="181"/>
    </row>
    <row r="5" spans="1:13" ht="15" customHeight="1">
      <c r="A5" s="86" t="s">
        <v>20</v>
      </c>
      <c r="B5" s="102">
        <v>0</v>
      </c>
      <c r="C5" s="96">
        <v>0</v>
      </c>
      <c r="D5" s="96">
        <v>0</v>
      </c>
      <c r="E5" s="96">
        <v>0</v>
      </c>
      <c r="F5" s="96">
        <v>0</v>
      </c>
      <c r="G5" s="96">
        <v>0</v>
      </c>
      <c r="H5" s="96">
        <v>0</v>
      </c>
      <c r="I5" s="96">
        <v>0</v>
      </c>
      <c r="J5" s="96">
        <v>0</v>
      </c>
      <c r="K5" s="96">
        <v>0</v>
      </c>
      <c r="L5" s="96">
        <v>0</v>
      </c>
      <c r="M5" s="97">
        <v>0</v>
      </c>
    </row>
    <row r="6" spans="1:13" ht="15" customHeight="1">
      <c r="A6" s="87" t="s">
        <v>21</v>
      </c>
      <c r="B6" s="102">
        <v>0</v>
      </c>
      <c r="C6" s="96">
        <v>0</v>
      </c>
      <c r="D6" s="96">
        <v>0</v>
      </c>
      <c r="E6" s="96">
        <v>0</v>
      </c>
      <c r="F6" s="96">
        <v>0</v>
      </c>
      <c r="G6" s="96">
        <v>0</v>
      </c>
      <c r="H6" s="96">
        <v>0</v>
      </c>
      <c r="I6" s="96">
        <v>0</v>
      </c>
      <c r="J6" s="96">
        <v>0</v>
      </c>
      <c r="K6" s="96">
        <v>0</v>
      </c>
      <c r="L6" s="96">
        <v>0</v>
      </c>
      <c r="M6" s="97">
        <v>0</v>
      </c>
    </row>
    <row r="7" spans="1:13" ht="15" customHeight="1">
      <c r="A7" s="87" t="s">
        <v>22</v>
      </c>
      <c r="B7" s="102">
        <v>0</v>
      </c>
      <c r="C7" s="96">
        <v>0</v>
      </c>
      <c r="D7" s="96">
        <v>0</v>
      </c>
      <c r="E7" s="96">
        <v>0</v>
      </c>
      <c r="F7" s="96">
        <v>0</v>
      </c>
      <c r="G7" s="96">
        <v>0</v>
      </c>
      <c r="H7" s="96">
        <v>0</v>
      </c>
      <c r="I7" s="96">
        <v>0</v>
      </c>
      <c r="J7" s="96">
        <v>0</v>
      </c>
      <c r="K7" s="96">
        <v>0</v>
      </c>
      <c r="L7" s="96">
        <v>0</v>
      </c>
      <c r="M7" s="97">
        <v>0</v>
      </c>
    </row>
    <row r="8" spans="1:13" ht="15" customHeight="1">
      <c r="A8" s="87" t="s">
        <v>23</v>
      </c>
      <c r="B8" s="102">
        <v>0</v>
      </c>
      <c r="C8" s="96">
        <v>0</v>
      </c>
      <c r="D8" s="96">
        <v>0</v>
      </c>
      <c r="E8" s="96">
        <v>0</v>
      </c>
      <c r="F8" s="96">
        <v>0</v>
      </c>
      <c r="G8" s="96">
        <v>0</v>
      </c>
      <c r="H8" s="96">
        <v>0</v>
      </c>
      <c r="I8" s="96">
        <v>0</v>
      </c>
      <c r="J8" s="96">
        <v>0</v>
      </c>
      <c r="K8" s="96">
        <v>0</v>
      </c>
      <c r="L8" s="96">
        <v>0</v>
      </c>
      <c r="M8" s="97">
        <v>0</v>
      </c>
    </row>
    <row r="9" spans="1:13" ht="15" customHeight="1">
      <c r="A9" s="87" t="s">
        <v>24</v>
      </c>
      <c r="B9" s="102">
        <v>0</v>
      </c>
      <c r="C9" s="96">
        <v>0</v>
      </c>
      <c r="D9" s="96">
        <v>0</v>
      </c>
      <c r="E9" s="96">
        <v>0</v>
      </c>
      <c r="F9" s="96">
        <v>0</v>
      </c>
      <c r="G9" s="96">
        <v>0</v>
      </c>
      <c r="H9" s="96">
        <v>0</v>
      </c>
      <c r="I9" s="96">
        <v>0</v>
      </c>
      <c r="J9" s="96">
        <v>0</v>
      </c>
      <c r="K9" s="96">
        <v>0</v>
      </c>
      <c r="L9" s="96">
        <v>0</v>
      </c>
      <c r="M9" s="97">
        <v>0</v>
      </c>
    </row>
    <row r="10" spans="1:13" ht="15" customHeight="1">
      <c r="A10" s="87" t="s">
        <v>25</v>
      </c>
      <c r="B10" s="102">
        <v>0</v>
      </c>
      <c r="C10" s="96">
        <v>0</v>
      </c>
      <c r="D10" s="96">
        <v>0</v>
      </c>
      <c r="E10" s="96">
        <v>0</v>
      </c>
      <c r="F10" s="96">
        <v>0</v>
      </c>
      <c r="G10" s="96">
        <v>0</v>
      </c>
      <c r="H10" s="96">
        <v>0</v>
      </c>
      <c r="I10" s="96">
        <v>0</v>
      </c>
      <c r="J10" s="96">
        <v>0</v>
      </c>
      <c r="K10" s="96">
        <v>0</v>
      </c>
      <c r="L10" s="96">
        <v>0</v>
      </c>
      <c r="M10" s="97">
        <v>0</v>
      </c>
    </row>
    <row r="11" spans="1:13" ht="15" customHeight="1">
      <c r="A11" s="86" t="s">
        <v>26</v>
      </c>
      <c r="B11" s="103">
        <v>0</v>
      </c>
      <c r="C11" s="98">
        <v>0</v>
      </c>
      <c r="D11" s="98">
        <v>0</v>
      </c>
      <c r="E11" s="96">
        <v>0</v>
      </c>
      <c r="F11" s="98">
        <v>0</v>
      </c>
      <c r="G11" s="98">
        <v>0</v>
      </c>
      <c r="H11" s="98">
        <v>0</v>
      </c>
      <c r="I11" s="98">
        <v>0</v>
      </c>
      <c r="J11" s="98">
        <v>0</v>
      </c>
      <c r="K11" s="98">
        <v>0</v>
      </c>
      <c r="L11" s="98">
        <v>0</v>
      </c>
      <c r="M11" s="99">
        <v>0</v>
      </c>
    </row>
    <row r="12" spans="1:13" s="9" customFormat="1" ht="15" customHeight="1">
      <c r="A12" s="88" t="s">
        <v>27</v>
      </c>
      <c r="B12" s="113">
        <v>4200</v>
      </c>
      <c r="C12" s="98">
        <v>4200</v>
      </c>
      <c r="D12" s="98">
        <v>0</v>
      </c>
      <c r="E12" s="96">
        <v>0</v>
      </c>
      <c r="F12" s="98">
        <v>0</v>
      </c>
      <c r="G12" s="98">
        <v>0</v>
      </c>
      <c r="H12" s="98">
        <v>0</v>
      </c>
      <c r="I12" s="98">
        <v>0</v>
      </c>
      <c r="J12" s="98">
        <v>0</v>
      </c>
      <c r="K12" s="98">
        <v>0</v>
      </c>
      <c r="L12" s="98">
        <v>0</v>
      </c>
      <c r="M12" s="99">
        <v>0</v>
      </c>
    </row>
    <row r="13" spans="1:13" s="6" customFormat="1" ht="15" customHeight="1">
      <c r="A13" s="88" t="s">
        <v>28</v>
      </c>
      <c r="B13" s="103">
        <v>0</v>
      </c>
      <c r="C13" s="98">
        <v>0</v>
      </c>
      <c r="D13" s="98">
        <v>0</v>
      </c>
      <c r="E13" s="96">
        <v>0</v>
      </c>
      <c r="F13" s="96">
        <v>0</v>
      </c>
      <c r="G13" s="98">
        <v>0</v>
      </c>
      <c r="H13" s="98">
        <v>0</v>
      </c>
      <c r="I13" s="98">
        <v>0</v>
      </c>
      <c r="J13" s="98">
        <v>0</v>
      </c>
      <c r="K13" s="98">
        <v>0</v>
      </c>
      <c r="L13" s="98">
        <v>0</v>
      </c>
      <c r="M13" s="99">
        <v>0</v>
      </c>
    </row>
    <row r="14" spans="1:13" s="9" customFormat="1" ht="15" customHeight="1">
      <c r="A14" s="88" t="s">
        <v>29</v>
      </c>
      <c r="B14" s="103">
        <v>0</v>
      </c>
      <c r="C14" s="98">
        <v>0</v>
      </c>
      <c r="D14" s="98">
        <v>0</v>
      </c>
      <c r="E14" s="96">
        <v>0</v>
      </c>
      <c r="F14" s="96">
        <v>0</v>
      </c>
      <c r="G14" s="98">
        <v>0</v>
      </c>
      <c r="H14" s="98">
        <v>0</v>
      </c>
      <c r="I14" s="98">
        <v>0</v>
      </c>
      <c r="J14" s="98">
        <v>0</v>
      </c>
      <c r="K14" s="98">
        <v>0</v>
      </c>
      <c r="L14" s="98">
        <v>0</v>
      </c>
      <c r="M14" s="99">
        <v>0</v>
      </c>
    </row>
    <row r="15" spans="1:13" s="6" customFormat="1" ht="15" customHeight="1">
      <c r="A15" s="88" t="s">
        <v>30</v>
      </c>
      <c r="B15" s="103">
        <v>0</v>
      </c>
      <c r="C15" s="98">
        <v>0</v>
      </c>
      <c r="D15" s="98">
        <v>0</v>
      </c>
      <c r="E15" s="96">
        <v>0</v>
      </c>
      <c r="F15" s="96">
        <v>0</v>
      </c>
      <c r="G15" s="98">
        <v>0</v>
      </c>
      <c r="H15" s="98">
        <v>0</v>
      </c>
      <c r="I15" s="98">
        <v>0</v>
      </c>
      <c r="J15" s="98">
        <v>0</v>
      </c>
      <c r="K15" s="98">
        <v>0</v>
      </c>
      <c r="L15" s="98">
        <v>0</v>
      </c>
      <c r="M15" s="99">
        <v>0</v>
      </c>
    </row>
    <row r="16" spans="1:13" s="6" customFormat="1" ht="15" customHeight="1">
      <c r="A16" s="88" t="s">
        <v>31</v>
      </c>
      <c r="B16" s="103">
        <v>0</v>
      </c>
      <c r="C16" s="98">
        <v>0</v>
      </c>
      <c r="D16" s="98">
        <v>0</v>
      </c>
      <c r="E16" s="96">
        <v>0</v>
      </c>
      <c r="F16" s="96">
        <v>0</v>
      </c>
      <c r="G16" s="98">
        <v>0</v>
      </c>
      <c r="H16" s="98">
        <v>0</v>
      </c>
      <c r="I16" s="98">
        <v>0</v>
      </c>
      <c r="J16" s="98">
        <v>0</v>
      </c>
      <c r="K16" s="98">
        <v>0</v>
      </c>
      <c r="L16" s="98">
        <v>0</v>
      </c>
      <c r="M16" s="99">
        <v>0</v>
      </c>
    </row>
    <row r="17" spans="1:13" ht="15" customHeight="1">
      <c r="A17" s="88" t="s">
        <v>32</v>
      </c>
      <c r="B17" s="103">
        <v>0</v>
      </c>
      <c r="C17" s="98">
        <v>0</v>
      </c>
      <c r="D17" s="98">
        <v>0</v>
      </c>
      <c r="E17" s="96">
        <v>0</v>
      </c>
      <c r="F17" s="96">
        <v>0</v>
      </c>
      <c r="G17" s="98">
        <v>0</v>
      </c>
      <c r="H17" s="98">
        <v>0</v>
      </c>
      <c r="I17" s="98">
        <v>0</v>
      </c>
      <c r="J17" s="98">
        <v>0</v>
      </c>
      <c r="K17" s="98">
        <v>0</v>
      </c>
      <c r="L17" s="98">
        <v>0</v>
      </c>
      <c r="M17" s="99">
        <v>0</v>
      </c>
    </row>
    <row r="18" spans="1:13" ht="15" customHeight="1" thickBot="1">
      <c r="A18" s="90" t="s">
        <v>33</v>
      </c>
      <c r="B18" s="104">
        <v>0</v>
      </c>
      <c r="C18" s="100">
        <v>0</v>
      </c>
      <c r="D18" s="100">
        <v>0</v>
      </c>
      <c r="E18" s="96">
        <v>0</v>
      </c>
      <c r="F18" s="96">
        <v>0</v>
      </c>
      <c r="G18" s="98">
        <v>0</v>
      </c>
      <c r="H18" s="98">
        <v>0</v>
      </c>
      <c r="I18" s="98">
        <v>0</v>
      </c>
      <c r="J18" s="98">
        <v>0</v>
      </c>
      <c r="K18" s="98">
        <v>0</v>
      </c>
      <c r="L18" s="98">
        <v>0</v>
      </c>
      <c r="M18" s="99">
        <v>0</v>
      </c>
    </row>
    <row r="19" spans="1:13" ht="15" customHeight="1" thickBot="1">
      <c r="A19" s="67" t="s">
        <v>34</v>
      </c>
      <c r="B19" s="69">
        <f>SUM(B5:B18)</f>
        <v>4200</v>
      </c>
      <c r="C19" s="101">
        <f t="shared" ref="C19:M19" si="0">SUM(C5:C18)</f>
        <v>4200</v>
      </c>
      <c r="D19" s="101">
        <f t="shared" si="0"/>
        <v>0</v>
      </c>
      <c r="E19" s="101">
        <f t="shared" si="0"/>
        <v>0</v>
      </c>
      <c r="F19" s="101">
        <f t="shared" si="0"/>
        <v>0</v>
      </c>
      <c r="G19" s="101">
        <f t="shared" si="0"/>
        <v>0</v>
      </c>
      <c r="H19" s="101">
        <f t="shared" si="0"/>
        <v>0</v>
      </c>
      <c r="I19" s="101">
        <f t="shared" si="0"/>
        <v>0</v>
      </c>
      <c r="J19" s="101">
        <f t="shared" si="0"/>
        <v>0</v>
      </c>
      <c r="K19" s="101">
        <f t="shared" si="0"/>
        <v>0</v>
      </c>
      <c r="L19" s="101">
        <f t="shared" si="0"/>
        <v>0</v>
      </c>
      <c r="M19" s="101">
        <f t="shared" si="0"/>
        <v>0</v>
      </c>
    </row>
    <row r="20" spans="1:13" ht="15" customHeight="1" thickBot="1">
      <c r="A20" s="70" t="s">
        <v>14</v>
      </c>
      <c r="B20" s="113">
        <v>0</v>
      </c>
      <c r="C20" s="98">
        <v>0</v>
      </c>
      <c r="D20" s="98">
        <v>0</v>
      </c>
      <c r="E20" s="98">
        <v>0</v>
      </c>
      <c r="F20" s="98">
        <v>0</v>
      </c>
      <c r="G20" s="98">
        <v>0</v>
      </c>
      <c r="H20" s="98">
        <v>0</v>
      </c>
      <c r="I20" s="98">
        <v>0</v>
      </c>
      <c r="J20" s="98">
        <v>0</v>
      </c>
      <c r="K20" s="98">
        <v>0</v>
      </c>
      <c r="L20" s="98">
        <v>0</v>
      </c>
      <c r="M20" s="99">
        <v>0</v>
      </c>
    </row>
    <row r="21" spans="1:13" ht="15" customHeight="1" thickBot="1">
      <c r="A21" s="67" t="s">
        <v>15</v>
      </c>
      <c r="B21" s="101">
        <f>B19-B20</f>
        <v>4200</v>
      </c>
      <c r="C21" s="101">
        <f t="shared" ref="C21:M21" si="1">C19-C20</f>
        <v>4200</v>
      </c>
      <c r="D21" s="101">
        <f t="shared" si="1"/>
        <v>0</v>
      </c>
      <c r="E21" s="101">
        <f t="shared" si="1"/>
        <v>0</v>
      </c>
      <c r="F21" s="101">
        <f t="shared" si="1"/>
        <v>0</v>
      </c>
      <c r="G21" s="101">
        <f t="shared" si="1"/>
        <v>0</v>
      </c>
      <c r="H21" s="101">
        <f t="shared" si="1"/>
        <v>0</v>
      </c>
      <c r="I21" s="101">
        <f t="shared" si="1"/>
        <v>0</v>
      </c>
      <c r="J21" s="101">
        <f t="shared" si="1"/>
        <v>0</v>
      </c>
      <c r="K21" s="101">
        <f t="shared" si="1"/>
        <v>0</v>
      </c>
      <c r="L21" s="101">
        <f t="shared" si="1"/>
        <v>0</v>
      </c>
      <c r="M21" s="101">
        <f t="shared" si="1"/>
        <v>0</v>
      </c>
    </row>
    <row r="22" spans="1:13" ht="15" customHeight="1" thickBot="1">
      <c r="A22" s="70" t="s">
        <v>12</v>
      </c>
      <c r="B22" s="117">
        <f>AVERAGE(B21)</f>
        <v>4200</v>
      </c>
      <c r="C22" s="111">
        <f>AVERAGE(B21:C21)</f>
        <v>4200</v>
      </c>
      <c r="D22" s="111"/>
      <c r="E22" s="111"/>
      <c r="F22" s="111"/>
      <c r="G22" s="111"/>
      <c r="H22" s="111"/>
      <c r="I22" s="111"/>
      <c r="J22" s="111"/>
      <c r="K22" s="111"/>
      <c r="L22" s="111"/>
      <c r="M22" s="112"/>
    </row>
    <row r="23" spans="1:13" ht="15" customHeight="1" thickBot="1">
      <c r="A23" s="91" t="s">
        <v>13</v>
      </c>
      <c r="B23" s="118"/>
      <c r="C23" s="148"/>
      <c r="D23" s="73"/>
      <c r="E23" s="73"/>
      <c r="F23" s="73"/>
      <c r="G23" s="73"/>
      <c r="H23" s="73"/>
      <c r="I23" s="74"/>
      <c r="J23" s="73"/>
      <c r="K23" s="73"/>
      <c r="L23" s="73"/>
      <c r="M23" s="75"/>
    </row>
    <row r="24" spans="1:13" ht="15">
      <c r="A24"/>
      <c r="B24" s="11"/>
      <c r="C24" s="11"/>
      <c r="D24" s="12"/>
      <c r="E24" s="12"/>
      <c r="F24" s="12"/>
      <c r="G24" s="12"/>
      <c r="H24" s="12"/>
      <c r="I24" s="12"/>
      <c r="J24" s="12"/>
      <c r="K24" s="12"/>
      <c r="L24" s="12"/>
      <c r="M24" s="12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4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theme="6" tint="-0.499984740745262"/>
    <pageSetUpPr fitToPage="1"/>
  </sheetPr>
  <dimension ref="A1:M24"/>
  <sheetViews>
    <sheetView zoomScaleNormal="100" workbookViewId="0">
      <selection activeCell="N3" sqref="A3:XFD4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173" t="s">
        <v>19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5"/>
    </row>
    <row r="2" spans="1:13" ht="21.75" thickBot="1">
      <c r="A2" s="173" t="s">
        <v>54</v>
      </c>
      <c r="B2" s="174"/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75"/>
    </row>
    <row r="3" spans="1:13" s="200" customFormat="1" ht="11.25">
      <c r="A3" s="187" t="s">
        <v>0</v>
      </c>
      <c r="B3" s="189" t="s">
        <v>1</v>
      </c>
      <c r="C3" s="185" t="s">
        <v>2</v>
      </c>
      <c r="D3" s="185" t="s">
        <v>3</v>
      </c>
      <c r="E3" s="185" t="s">
        <v>4</v>
      </c>
      <c r="F3" s="185" t="s">
        <v>5</v>
      </c>
      <c r="G3" s="185" t="s">
        <v>6</v>
      </c>
      <c r="H3" s="185" t="s">
        <v>7</v>
      </c>
      <c r="I3" s="185" t="s">
        <v>16</v>
      </c>
      <c r="J3" s="185" t="s">
        <v>8</v>
      </c>
      <c r="K3" s="185" t="s">
        <v>9</v>
      </c>
      <c r="L3" s="185" t="s">
        <v>10</v>
      </c>
      <c r="M3" s="186" t="s">
        <v>11</v>
      </c>
    </row>
    <row r="4" spans="1:13" s="58" customFormat="1" ht="11.25">
      <c r="A4" s="188"/>
      <c r="B4" s="190"/>
      <c r="C4" s="179"/>
      <c r="D4" s="179"/>
      <c r="E4" s="179"/>
      <c r="F4" s="179"/>
      <c r="G4" s="179"/>
      <c r="H4" s="179"/>
      <c r="I4" s="179"/>
      <c r="J4" s="179"/>
      <c r="K4" s="179"/>
      <c r="L4" s="179"/>
      <c r="M4" s="181"/>
    </row>
    <row r="5" spans="1:13" ht="15" customHeight="1">
      <c r="A5" s="86" t="s">
        <v>20</v>
      </c>
      <c r="B5" s="113">
        <v>2500</v>
      </c>
      <c r="C5" s="96">
        <v>2500</v>
      </c>
      <c r="D5" s="96">
        <v>0</v>
      </c>
      <c r="E5" s="96">
        <v>0</v>
      </c>
      <c r="F5" s="96">
        <v>0</v>
      </c>
      <c r="G5" s="96">
        <v>0</v>
      </c>
      <c r="H5" s="96">
        <v>0</v>
      </c>
      <c r="I5" s="96">
        <v>0</v>
      </c>
      <c r="J5" s="96">
        <v>0</v>
      </c>
      <c r="K5" s="96">
        <v>0</v>
      </c>
      <c r="L5" s="96">
        <v>0</v>
      </c>
      <c r="M5" s="97">
        <v>0</v>
      </c>
    </row>
    <row r="6" spans="1:13" ht="15" customHeight="1">
      <c r="A6" s="87" t="s">
        <v>21</v>
      </c>
      <c r="B6" s="113">
        <v>0</v>
      </c>
      <c r="C6" s="96">
        <v>0</v>
      </c>
      <c r="D6" s="96">
        <v>0</v>
      </c>
      <c r="E6" s="96">
        <v>0</v>
      </c>
      <c r="F6" s="96">
        <v>0</v>
      </c>
      <c r="G6" s="96">
        <v>0</v>
      </c>
      <c r="H6" s="96">
        <v>0</v>
      </c>
      <c r="I6" s="96">
        <v>0</v>
      </c>
      <c r="J6" s="96">
        <v>0</v>
      </c>
      <c r="K6" s="96">
        <v>0</v>
      </c>
      <c r="L6" s="96">
        <v>0</v>
      </c>
      <c r="M6" s="97">
        <v>0</v>
      </c>
    </row>
    <row r="7" spans="1:13" ht="15" customHeight="1">
      <c r="A7" s="87" t="s">
        <v>22</v>
      </c>
      <c r="B7" s="113">
        <v>911.16</v>
      </c>
      <c r="C7" s="96">
        <v>685.32</v>
      </c>
      <c r="D7" s="96">
        <v>0</v>
      </c>
      <c r="E7" s="96">
        <v>0</v>
      </c>
      <c r="F7" s="96">
        <v>0</v>
      </c>
      <c r="G7" s="96">
        <v>0</v>
      </c>
      <c r="H7" s="96">
        <v>0</v>
      </c>
      <c r="I7" s="96">
        <v>0</v>
      </c>
      <c r="J7" s="96">
        <v>0</v>
      </c>
      <c r="K7" s="96">
        <v>0</v>
      </c>
      <c r="L7" s="96">
        <v>0</v>
      </c>
      <c r="M7" s="97">
        <v>0</v>
      </c>
    </row>
    <row r="8" spans="1:13" ht="15" customHeight="1">
      <c r="A8" s="87" t="s">
        <v>23</v>
      </c>
      <c r="B8" s="113">
        <v>42.3</v>
      </c>
      <c r="C8" s="96">
        <v>42.56</v>
      </c>
      <c r="D8" s="96">
        <v>0</v>
      </c>
      <c r="E8" s="96">
        <v>0</v>
      </c>
      <c r="F8" s="96">
        <v>0</v>
      </c>
      <c r="G8" s="96">
        <v>0</v>
      </c>
      <c r="H8" s="96">
        <v>0</v>
      </c>
      <c r="I8" s="96">
        <v>0</v>
      </c>
      <c r="J8" s="96">
        <v>0</v>
      </c>
      <c r="K8" s="96">
        <v>0</v>
      </c>
      <c r="L8" s="96">
        <v>0</v>
      </c>
      <c r="M8" s="97">
        <v>0</v>
      </c>
    </row>
    <row r="9" spans="1:13" ht="15" customHeight="1">
      <c r="A9" s="87" t="s">
        <v>24</v>
      </c>
      <c r="B9" s="96">
        <v>0</v>
      </c>
      <c r="C9" s="96">
        <v>607.35</v>
      </c>
      <c r="D9" s="96">
        <v>0</v>
      </c>
      <c r="E9" s="96">
        <v>0</v>
      </c>
      <c r="F9" s="96">
        <v>0</v>
      </c>
      <c r="G9" s="96">
        <v>0</v>
      </c>
      <c r="H9" s="96">
        <v>0</v>
      </c>
      <c r="I9" s="96">
        <v>0</v>
      </c>
      <c r="J9" s="96">
        <v>0</v>
      </c>
      <c r="K9" s="96">
        <v>0</v>
      </c>
      <c r="L9" s="96">
        <v>0</v>
      </c>
      <c r="M9" s="97">
        <v>0</v>
      </c>
    </row>
    <row r="10" spans="1:13" ht="15" customHeight="1">
      <c r="A10" s="87" t="s">
        <v>25</v>
      </c>
      <c r="B10" s="113">
        <v>265.01</v>
      </c>
      <c r="C10" s="96">
        <v>329.19</v>
      </c>
      <c r="D10" s="96">
        <v>0</v>
      </c>
      <c r="E10" s="96">
        <v>0</v>
      </c>
      <c r="F10" s="96">
        <v>0</v>
      </c>
      <c r="G10" s="96">
        <v>0</v>
      </c>
      <c r="H10" s="96">
        <v>0</v>
      </c>
      <c r="I10" s="96">
        <v>0</v>
      </c>
      <c r="J10" s="96">
        <v>0</v>
      </c>
      <c r="K10" s="96">
        <v>0</v>
      </c>
      <c r="L10" s="96">
        <v>0</v>
      </c>
      <c r="M10" s="97">
        <v>0</v>
      </c>
    </row>
    <row r="11" spans="1:13" ht="15" customHeight="1">
      <c r="A11" s="86" t="s">
        <v>26</v>
      </c>
      <c r="B11" s="114">
        <v>0</v>
      </c>
      <c r="C11" s="98">
        <v>0</v>
      </c>
      <c r="D11" s="98">
        <v>0</v>
      </c>
      <c r="E11" s="96">
        <v>0</v>
      </c>
      <c r="F11" s="98">
        <v>0</v>
      </c>
      <c r="G11" s="98">
        <v>0</v>
      </c>
      <c r="H11" s="98">
        <v>0</v>
      </c>
      <c r="I11" s="98">
        <v>0</v>
      </c>
      <c r="J11" s="98">
        <v>0</v>
      </c>
      <c r="K11" s="98">
        <v>0</v>
      </c>
      <c r="L11" s="98">
        <v>0</v>
      </c>
      <c r="M11" s="99">
        <v>0</v>
      </c>
    </row>
    <row r="12" spans="1:13" s="15" customFormat="1" ht="15" customHeight="1">
      <c r="A12" s="88" t="s">
        <v>27</v>
      </c>
      <c r="B12" s="114">
        <v>0</v>
      </c>
      <c r="C12" s="98">
        <v>0</v>
      </c>
      <c r="D12" s="98">
        <v>0</v>
      </c>
      <c r="E12" s="96">
        <v>0</v>
      </c>
      <c r="F12" s="98">
        <v>0</v>
      </c>
      <c r="G12" s="98">
        <v>0</v>
      </c>
      <c r="H12" s="98">
        <v>0</v>
      </c>
      <c r="I12" s="98">
        <v>0</v>
      </c>
      <c r="J12" s="98">
        <v>0</v>
      </c>
      <c r="K12" s="98">
        <v>0</v>
      </c>
      <c r="L12" s="98">
        <v>0</v>
      </c>
      <c r="M12" s="99">
        <v>0</v>
      </c>
    </row>
    <row r="13" spans="1:13" s="15" customFormat="1" ht="15" customHeight="1">
      <c r="A13" s="88" t="s">
        <v>28</v>
      </c>
      <c r="B13" s="114">
        <v>0</v>
      </c>
      <c r="C13" s="98">
        <v>0</v>
      </c>
      <c r="D13" s="98">
        <v>0</v>
      </c>
      <c r="E13" s="96">
        <v>0</v>
      </c>
      <c r="F13" s="96">
        <v>0</v>
      </c>
      <c r="G13" s="98">
        <v>0</v>
      </c>
      <c r="H13" s="98">
        <v>0</v>
      </c>
      <c r="I13" s="98">
        <v>0</v>
      </c>
      <c r="J13" s="98">
        <v>0</v>
      </c>
      <c r="K13" s="98">
        <v>0</v>
      </c>
      <c r="L13" s="98">
        <v>0</v>
      </c>
      <c r="M13" s="99">
        <v>0</v>
      </c>
    </row>
    <row r="14" spans="1:13" s="15" customFormat="1" ht="15" customHeight="1">
      <c r="A14" s="88" t="s">
        <v>29</v>
      </c>
      <c r="B14" s="114">
        <v>0</v>
      </c>
      <c r="C14" s="98">
        <v>0</v>
      </c>
      <c r="D14" s="98">
        <v>0</v>
      </c>
      <c r="E14" s="96">
        <v>0</v>
      </c>
      <c r="F14" s="96">
        <v>0</v>
      </c>
      <c r="G14" s="98">
        <v>0</v>
      </c>
      <c r="H14" s="98">
        <v>0</v>
      </c>
      <c r="I14" s="98">
        <v>0</v>
      </c>
      <c r="J14" s="98">
        <v>0</v>
      </c>
      <c r="K14" s="98">
        <v>0</v>
      </c>
      <c r="L14" s="98">
        <v>0</v>
      </c>
      <c r="M14" s="99">
        <v>0</v>
      </c>
    </row>
    <row r="15" spans="1:13" s="15" customFormat="1" ht="15" customHeight="1">
      <c r="A15" s="88" t="s">
        <v>30</v>
      </c>
      <c r="B15" s="114">
        <v>199</v>
      </c>
      <c r="C15" s="98">
        <v>117.5</v>
      </c>
      <c r="D15" s="98">
        <v>0</v>
      </c>
      <c r="E15" s="96">
        <v>0</v>
      </c>
      <c r="F15" s="96">
        <v>0</v>
      </c>
      <c r="G15" s="98">
        <v>0</v>
      </c>
      <c r="H15" s="98">
        <v>0</v>
      </c>
      <c r="I15" s="98">
        <v>0</v>
      </c>
      <c r="J15" s="98">
        <v>0</v>
      </c>
      <c r="K15" s="98">
        <v>0</v>
      </c>
      <c r="L15" s="98">
        <v>0</v>
      </c>
      <c r="M15" s="99">
        <v>0</v>
      </c>
    </row>
    <row r="16" spans="1:13" s="15" customFormat="1" ht="15" customHeight="1">
      <c r="A16" s="88" t="s">
        <v>31</v>
      </c>
      <c r="B16" s="114">
        <v>0</v>
      </c>
      <c r="C16" s="98">
        <v>0</v>
      </c>
      <c r="D16" s="98">
        <v>0</v>
      </c>
      <c r="E16" s="96">
        <v>0</v>
      </c>
      <c r="F16" s="96">
        <v>0</v>
      </c>
      <c r="G16" s="98">
        <v>0</v>
      </c>
      <c r="H16" s="98">
        <v>0</v>
      </c>
      <c r="I16" s="98">
        <v>0</v>
      </c>
      <c r="J16" s="98">
        <v>0</v>
      </c>
      <c r="K16" s="98">
        <v>0</v>
      </c>
      <c r="L16" s="98">
        <v>0</v>
      </c>
      <c r="M16" s="99">
        <v>0</v>
      </c>
    </row>
    <row r="17" spans="1:13" ht="15" customHeight="1">
      <c r="A17" s="88" t="s">
        <v>32</v>
      </c>
      <c r="B17" s="114">
        <v>0</v>
      </c>
      <c r="C17" s="98">
        <v>0</v>
      </c>
      <c r="D17" s="98">
        <v>0</v>
      </c>
      <c r="E17" s="96">
        <v>0</v>
      </c>
      <c r="F17" s="96">
        <v>0</v>
      </c>
      <c r="G17" s="98">
        <v>0</v>
      </c>
      <c r="H17" s="98">
        <v>0</v>
      </c>
      <c r="I17" s="98">
        <v>0</v>
      </c>
      <c r="J17" s="98">
        <v>0</v>
      </c>
      <c r="K17" s="98">
        <v>0</v>
      </c>
      <c r="L17" s="98">
        <v>0</v>
      </c>
      <c r="M17" s="99">
        <v>0</v>
      </c>
    </row>
    <row r="18" spans="1:13" ht="15" customHeight="1" thickBot="1">
      <c r="A18" s="90" t="s">
        <v>33</v>
      </c>
      <c r="B18" s="115"/>
      <c r="C18" s="100">
        <v>0</v>
      </c>
      <c r="D18" s="100">
        <v>0</v>
      </c>
      <c r="E18" s="96">
        <v>0</v>
      </c>
      <c r="F18" s="96">
        <v>0</v>
      </c>
      <c r="G18" s="98">
        <v>0</v>
      </c>
      <c r="H18" s="98">
        <v>0</v>
      </c>
      <c r="I18" s="98">
        <v>0</v>
      </c>
      <c r="J18" s="98">
        <v>0</v>
      </c>
      <c r="K18" s="98">
        <v>0</v>
      </c>
      <c r="L18" s="98">
        <v>0</v>
      </c>
      <c r="M18" s="99">
        <v>0</v>
      </c>
    </row>
    <row r="19" spans="1:13" ht="15" customHeight="1" thickBot="1">
      <c r="A19" s="67" t="s">
        <v>34</v>
      </c>
      <c r="B19" s="69">
        <f t="shared" ref="B19:M19" si="0">SUM(B5:B18)</f>
        <v>3917.4700000000003</v>
      </c>
      <c r="C19" s="101">
        <f t="shared" si="0"/>
        <v>4281.92</v>
      </c>
      <c r="D19" s="101">
        <f t="shared" si="0"/>
        <v>0</v>
      </c>
      <c r="E19" s="101">
        <f t="shared" si="0"/>
        <v>0</v>
      </c>
      <c r="F19" s="101">
        <f t="shared" si="0"/>
        <v>0</v>
      </c>
      <c r="G19" s="101">
        <f t="shared" si="0"/>
        <v>0</v>
      </c>
      <c r="H19" s="101">
        <f t="shared" si="0"/>
        <v>0</v>
      </c>
      <c r="I19" s="101">
        <f t="shared" si="0"/>
        <v>0</v>
      </c>
      <c r="J19" s="101">
        <f t="shared" si="0"/>
        <v>0</v>
      </c>
      <c r="K19" s="101">
        <f t="shared" si="0"/>
        <v>0</v>
      </c>
      <c r="L19" s="101">
        <f t="shared" si="0"/>
        <v>0</v>
      </c>
      <c r="M19" s="101">
        <f t="shared" si="0"/>
        <v>0</v>
      </c>
    </row>
    <row r="20" spans="1:13" ht="15" customHeight="1" thickBot="1">
      <c r="A20" s="70" t="s">
        <v>14</v>
      </c>
      <c r="B20" s="116">
        <v>123.04</v>
      </c>
      <c r="C20" s="98">
        <v>116.22</v>
      </c>
      <c r="D20" s="98">
        <v>0</v>
      </c>
      <c r="E20" s="98">
        <v>0</v>
      </c>
      <c r="F20" s="98">
        <v>0</v>
      </c>
      <c r="G20" s="98">
        <v>0</v>
      </c>
      <c r="H20" s="98">
        <v>0</v>
      </c>
      <c r="I20" s="98">
        <v>0</v>
      </c>
      <c r="J20" s="98">
        <v>0</v>
      </c>
      <c r="K20" s="98">
        <v>0</v>
      </c>
      <c r="L20" s="98">
        <v>0</v>
      </c>
      <c r="M20" s="99">
        <v>0</v>
      </c>
    </row>
    <row r="21" spans="1:13" ht="15" customHeight="1" thickBot="1">
      <c r="A21" s="67" t="s">
        <v>15</v>
      </c>
      <c r="B21" s="69">
        <f>B19-B20</f>
        <v>3794.4300000000003</v>
      </c>
      <c r="C21" s="101">
        <f t="shared" ref="C21:M21" si="1">C19-C20</f>
        <v>4165.7</v>
      </c>
      <c r="D21" s="101">
        <f t="shared" si="1"/>
        <v>0</v>
      </c>
      <c r="E21" s="101">
        <f t="shared" si="1"/>
        <v>0</v>
      </c>
      <c r="F21" s="101">
        <f t="shared" si="1"/>
        <v>0</v>
      </c>
      <c r="G21" s="101">
        <f t="shared" si="1"/>
        <v>0</v>
      </c>
      <c r="H21" s="101">
        <f t="shared" si="1"/>
        <v>0</v>
      </c>
      <c r="I21" s="101">
        <f t="shared" si="1"/>
        <v>0</v>
      </c>
      <c r="J21" s="101">
        <f t="shared" si="1"/>
        <v>0</v>
      </c>
      <c r="K21" s="101">
        <f t="shared" si="1"/>
        <v>0</v>
      </c>
      <c r="L21" s="101">
        <f t="shared" si="1"/>
        <v>0</v>
      </c>
      <c r="M21" s="101">
        <f t="shared" si="1"/>
        <v>0</v>
      </c>
    </row>
    <row r="22" spans="1:13" ht="15" customHeight="1" thickBot="1">
      <c r="A22" s="70" t="s">
        <v>12</v>
      </c>
      <c r="B22" s="117">
        <f>AVERAGE(B21)</f>
        <v>3794.4300000000003</v>
      </c>
      <c r="C22" s="111">
        <f>AVERAGE(B21:C21)</f>
        <v>3980.0650000000001</v>
      </c>
      <c r="D22" s="111"/>
      <c r="E22" s="111"/>
      <c r="F22" s="111"/>
      <c r="G22" s="111"/>
      <c r="H22" s="111"/>
      <c r="I22" s="111"/>
      <c r="J22" s="111"/>
      <c r="K22" s="111"/>
      <c r="L22" s="111"/>
      <c r="M22" s="112"/>
    </row>
    <row r="23" spans="1:13" ht="15" customHeight="1" thickBot="1">
      <c r="A23" s="91" t="s">
        <v>13</v>
      </c>
      <c r="B23" s="118"/>
      <c r="C23" s="148"/>
      <c r="D23" s="73"/>
      <c r="E23" s="73"/>
      <c r="F23" s="73"/>
      <c r="G23" s="73"/>
      <c r="H23" s="73"/>
      <c r="I23" s="74"/>
      <c r="J23" s="73"/>
      <c r="K23" s="73"/>
      <c r="L23" s="73"/>
      <c r="M23" s="75"/>
    </row>
    <row r="24" spans="1:13" ht="1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3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theme="6" tint="-0.499984740745262"/>
    <pageSetUpPr fitToPage="1"/>
  </sheetPr>
  <dimension ref="A1:M33"/>
  <sheetViews>
    <sheetView zoomScaleNormal="100" workbookViewId="0">
      <selection activeCell="K5" sqref="K5"/>
    </sheetView>
  </sheetViews>
  <sheetFormatPr defaultRowHeight="12.75"/>
  <cols>
    <col min="1" max="1" width="57.5703125" style="2" bestFit="1" customWidth="1"/>
    <col min="2" max="3" width="9.7109375" style="7" customWidth="1"/>
    <col min="4" max="13" width="9.7109375" style="8" customWidth="1"/>
    <col min="14" max="16384" width="9.140625" style="4"/>
  </cols>
  <sheetData>
    <row r="1" spans="1:13" s="156" customFormat="1" ht="21.75" thickBot="1">
      <c r="A1" s="173" t="s">
        <v>19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5"/>
    </row>
    <row r="2" spans="1:13" s="157" customFormat="1" ht="21.75" thickBot="1">
      <c r="A2" s="173" t="s">
        <v>55</v>
      </c>
      <c r="B2" s="174"/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75"/>
    </row>
    <row r="3" spans="1:13" s="158" customFormat="1" ht="11.25">
      <c r="A3" s="187" t="s">
        <v>0</v>
      </c>
      <c r="B3" s="189" t="s">
        <v>1</v>
      </c>
      <c r="C3" s="185" t="s">
        <v>2</v>
      </c>
      <c r="D3" s="185" t="s">
        <v>3</v>
      </c>
      <c r="E3" s="185" t="s">
        <v>4</v>
      </c>
      <c r="F3" s="185" t="s">
        <v>5</v>
      </c>
      <c r="G3" s="185" t="s">
        <v>6</v>
      </c>
      <c r="H3" s="185" t="s">
        <v>7</v>
      </c>
      <c r="I3" s="185" t="s">
        <v>16</v>
      </c>
      <c r="J3" s="185" t="s">
        <v>8</v>
      </c>
      <c r="K3" s="185" t="s">
        <v>9</v>
      </c>
      <c r="L3" s="185" t="s">
        <v>10</v>
      </c>
      <c r="M3" s="186" t="s">
        <v>11</v>
      </c>
    </row>
    <row r="4" spans="1:13" s="157" customFormat="1" ht="11.25">
      <c r="A4" s="188"/>
      <c r="B4" s="190"/>
      <c r="C4" s="179"/>
      <c r="D4" s="179"/>
      <c r="E4" s="179"/>
      <c r="F4" s="179"/>
      <c r="G4" s="179"/>
      <c r="H4" s="179"/>
      <c r="I4" s="179"/>
      <c r="J4" s="179"/>
      <c r="K4" s="179"/>
      <c r="L4" s="179"/>
      <c r="M4" s="181"/>
    </row>
    <row r="5" spans="1:13" s="157" customFormat="1" ht="15" customHeight="1">
      <c r="A5" s="86" t="s">
        <v>20</v>
      </c>
      <c r="B5" s="102">
        <v>0</v>
      </c>
      <c r="C5" s="96">
        <v>0</v>
      </c>
      <c r="D5" s="96">
        <v>0</v>
      </c>
      <c r="E5" s="96">
        <v>0</v>
      </c>
      <c r="F5" s="96">
        <v>0</v>
      </c>
      <c r="G5" s="96">
        <v>0</v>
      </c>
      <c r="H5" s="96">
        <v>0</v>
      </c>
      <c r="I5" s="96">
        <v>0</v>
      </c>
      <c r="J5" s="96">
        <v>0</v>
      </c>
      <c r="K5" s="96">
        <v>0</v>
      </c>
      <c r="L5" s="96">
        <v>0</v>
      </c>
      <c r="M5" s="97">
        <v>0</v>
      </c>
    </row>
    <row r="6" spans="1:13" s="157" customFormat="1" ht="15" customHeight="1">
      <c r="A6" s="87" t="s">
        <v>21</v>
      </c>
      <c r="B6" s="102">
        <v>0</v>
      </c>
      <c r="C6" s="96">
        <v>0</v>
      </c>
      <c r="D6" s="96">
        <v>0</v>
      </c>
      <c r="E6" s="96">
        <v>0</v>
      </c>
      <c r="F6" s="96">
        <v>0</v>
      </c>
      <c r="G6" s="96">
        <v>0</v>
      </c>
      <c r="H6" s="96">
        <v>0</v>
      </c>
      <c r="I6" s="96">
        <v>0</v>
      </c>
      <c r="J6" s="96">
        <v>0</v>
      </c>
      <c r="K6" s="96">
        <v>0</v>
      </c>
      <c r="L6" s="96">
        <v>0</v>
      </c>
      <c r="M6" s="97">
        <v>0</v>
      </c>
    </row>
    <row r="7" spans="1:13" s="157" customFormat="1" ht="15" customHeight="1">
      <c r="A7" s="87" t="s">
        <v>22</v>
      </c>
      <c r="B7" s="102">
        <v>0</v>
      </c>
      <c r="C7" s="96">
        <v>0</v>
      </c>
      <c r="D7" s="96">
        <v>0</v>
      </c>
      <c r="E7" s="96">
        <v>0</v>
      </c>
      <c r="F7" s="96">
        <v>0</v>
      </c>
      <c r="G7" s="96">
        <v>0</v>
      </c>
      <c r="H7" s="96">
        <v>0</v>
      </c>
      <c r="I7" s="96">
        <v>0</v>
      </c>
      <c r="J7" s="96">
        <v>0</v>
      </c>
      <c r="K7" s="96">
        <v>0</v>
      </c>
      <c r="L7" s="96">
        <v>0</v>
      </c>
      <c r="M7" s="97">
        <v>0</v>
      </c>
    </row>
    <row r="8" spans="1:13" s="157" customFormat="1" ht="15" customHeight="1">
      <c r="A8" s="87" t="s">
        <v>23</v>
      </c>
      <c r="B8" s="102">
        <v>0</v>
      </c>
      <c r="C8" s="96">
        <v>0</v>
      </c>
      <c r="D8" s="96">
        <v>0</v>
      </c>
      <c r="E8" s="96">
        <v>0</v>
      </c>
      <c r="F8" s="96">
        <v>0</v>
      </c>
      <c r="G8" s="96">
        <v>0</v>
      </c>
      <c r="H8" s="96">
        <v>0</v>
      </c>
      <c r="I8" s="96">
        <v>0</v>
      </c>
      <c r="J8" s="96">
        <v>0</v>
      </c>
      <c r="K8" s="96">
        <v>0</v>
      </c>
      <c r="L8" s="96">
        <v>0</v>
      </c>
      <c r="M8" s="97">
        <v>0</v>
      </c>
    </row>
    <row r="9" spans="1:13" s="157" customFormat="1" ht="15" customHeight="1">
      <c r="A9" s="87" t="s">
        <v>24</v>
      </c>
      <c r="B9" s="102">
        <v>0</v>
      </c>
      <c r="C9" s="96">
        <v>0</v>
      </c>
      <c r="D9" s="96">
        <v>0</v>
      </c>
      <c r="E9" s="96">
        <v>0</v>
      </c>
      <c r="F9" s="96">
        <v>0</v>
      </c>
      <c r="G9" s="96">
        <v>0</v>
      </c>
      <c r="H9" s="96">
        <v>0</v>
      </c>
      <c r="I9" s="96">
        <v>0</v>
      </c>
      <c r="J9" s="96">
        <v>0</v>
      </c>
      <c r="K9" s="96">
        <v>0</v>
      </c>
      <c r="L9" s="96">
        <v>0</v>
      </c>
      <c r="M9" s="97">
        <v>0</v>
      </c>
    </row>
    <row r="10" spans="1:13" s="157" customFormat="1" ht="15" customHeight="1">
      <c r="A10" s="87" t="s">
        <v>25</v>
      </c>
      <c r="B10" s="102">
        <v>0</v>
      </c>
      <c r="C10" s="96">
        <v>0</v>
      </c>
      <c r="D10" s="96">
        <v>0</v>
      </c>
      <c r="E10" s="96">
        <v>0</v>
      </c>
      <c r="F10" s="96">
        <v>0</v>
      </c>
      <c r="G10" s="96">
        <v>0</v>
      </c>
      <c r="H10" s="96">
        <v>0</v>
      </c>
      <c r="I10" s="96">
        <v>0</v>
      </c>
      <c r="J10" s="96">
        <v>0</v>
      </c>
      <c r="K10" s="96">
        <v>0</v>
      </c>
      <c r="L10" s="96">
        <v>0</v>
      </c>
      <c r="M10" s="97">
        <v>0</v>
      </c>
    </row>
    <row r="11" spans="1:13" s="157" customFormat="1" ht="15" customHeight="1">
      <c r="A11" s="86" t="s">
        <v>26</v>
      </c>
      <c r="B11" s="103">
        <v>0</v>
      </c>
      <c r="C11" s="98">
        <v>0</v>
      </c>
      <c r="D11" s="98">
        <v>0</v>
      </c>
      <c r="E11" s="96">
        <v>0</v>
      </c>
      <c r="F11" s="98">
        <v>0</v>
      </c>
      <c r="G11" s="98">
        <v>0</v>
      </c>
      <c r="H11" s="98">
        <v>0</v>
      </c>
      <c r="I11" s="98">
        <v>0</v>
      </c>
      <c r="J11" s="98">
        <v>0</v>
      </c>
      <c r="K11" s="98">
        <v>0</v>
      </c>
      <c r="L11" s="98">
        <v>0</v>
      </c>
      <c r="M11" s="99">
        <v>0</v>
      </c>
    </row>
    <row r="12" spans="1:13" s="159" customFormat="1" ht="15" customHeight="1">
      <c r="A12" s="88" t="s">
        <v>27</v>
      </c>
      <c r="B12" s="114">
        <v>1750</v>
      </c>
      <c r="C12" s="98">
        <v>1507.52</v>
      </c>
      <c r="D12" s="98">
        <v>0</v>
      </c>
      <c r="E12" s="96">
        <v>0</v>
      </c>
      <c r="F12" s="98">
        <v>0</v>
      </c>
      <c r="G12" s="98">
        <v>0</v>
      </c>
      <c r="H12" s="98">
        <v>0</v>
      </c>
      <c r="I12" s="98">
        <v>0</v>
      </c>
      <c r="J12" s="98">
        <v>0</v>
      </c>
      <c r="K12" s="98">
        <v>0</v>
      </c>
      <c r="L12" s="98">
        <v>0</v>
      </c>
      <c r="M12" s="99">
        <v>0</v>
      </c>
    </row>
    <row r="13" spans="1:13" s="160" customFormat="1" ht="15" customHeight="1">
      <c r="A13" s="88" t="s">
        <v>28</v>
      </c>
      <c r="B13" s="103">
        <v>0</v>
      </c>
      <c r="C13" s="98">
        <v>0</v>
      </c>
      <c r="D13" s="98">
        <v>0</v>
      </c>
      <c r="E13" s="96">
        <v>0</v>
      </c>
      <c r="F13" s="96">
        <v>0</v>
      </c>
      <c r="G13" s="98">
        <v>0</v>
      </c>
      <c r="H13" s="98">
        <v>0</v>
      </c>
      <c r="I13" s="98">
        <v>0</v>
      </c>
      <c r="J13" s="98">
        <v>0</v>
      </c>
      <c r="K13" s="98">
        <v>0</v>
      </c>
      <c r="L13" s="98">
        <v>0</v>
      </c>
      <c r="M13" s="99">
        <v>0</v>
      </c>
    </row>
    <row r="14" spans="1:13" s="160" customFormat="1" ht="15" customHeight="1">
      <c r="A14" s="88" t="s">
        <v>29</v>
      </c>
      <c r="B14" s="103">
        <v>0</v>
      </c>
      <c r="C14" s="98">
        <v>0</v>
      </c>
      <c r="D14" s="98">
        <v>0</v>
      </c>
      <c r="E14" s="96">
        <v>0</v>
      </c>
      <c r="F14" s="96">
        <v>0</v>
      </c>
      <c r="G14" s="98">
        <v>0</v>
      </c>
      <c r="H14" s="98">
        <v>0</v>
      </c>
      <c r="I14" s="98">
        <v>0</v>
      </c>
      <c r="J14" s="98">
        <v>0</v>
      </c>
      <c r="K14" s="98">
        <v>0</v>
      </c>
      <c r="L14" s="98">
        <v>0</v>
      </c>
      <c r="M14" s="99">
        <v>0</v>
      </c>
    </row>
    <row r="15" spans="1:13" s="160" customFormat="1" ht="15" customHeight="1">
      <c r="A15" s="89" t="s">
        <v>30</v>
      </c>
      <c r="B15" s="114">
        <v>1301.7</v>
      </c>
      <c r="C15" s="98">
        <v>385.6</v>
      </c>
      <c r="D15" s="98">
        <v>0</v>
      </c>
      <c r="E15" s="96">
        <v>0</v>
      </c>
      <c r="F15" s="96">
        <v>0</v>
      </c>
      <c r="G15" s="98">
        <v>0</v>
      </c>
      <c r="H15" s="98">
        <v>0</v>
      </c>
      <c r="I15" s="98">
        <v>0</v>
      </c>
      <c r="J15" s="98">
        <v>0</v>
      </c>
      <c r="K15" s="98">
        <v>0</v>
      </c>
      <c r="L15" s="98">
        <v>0</v>
      </c>
      <c r="M15" s="99">
        <v>0</v>
      </c>
    </row>
    <row r="16" spans="1:13" s="159" customFormat="1" ht="15" customHeight="1">
      <c r="A16" s="88" t="s">
        <v>31</v>
      </c>
      <c r="B16" s="103">
        <v>0</v>
      </c>
      <c r="C16" s="98">
        <v>0</v>
      </c>
      <c r="D16" s="98">
        <v>0</v>
      </c>
      <c r="E16" s="96">
        <v>0</v>
      </c>
      <c r="F16" s="96">
        <v>0</v>
      </c>
      <c r="G16" s="98">
        <v>0</v>
      </c>
      <c r="H16" s="98">
        <v>0</v>
      </c>
      <c r="I16" s="98">
        <v>0</v>
      </c>
      <c r="J16" s="98">
        <v>0</v>
      </c>
      <c r="K16" s="98">
        <v>0</v>
      </c>
      <c r="L16" s="98">
        <v>0</v>
      </c>
      <c r="M16" s="99">
        <v>0</v>
      </c>
    </row>
    <row r="17" spans="1:13" s="157" customFormat="1" ht="15" customHeight="1">
      <c r="A17" s="88" t="s">
        <v>32</v>
      </c>
      <c r="B17" s="103">
        <v>0</v>
      </c>
      <c r="C17" s="98">
        <v>0</v>
      </c>
      <c r="D17" s="98">
        <v>0</v>
      </c>
      <c r="E17" s="96">
        <v>0</v>
      </c>
      <c r="F17" s="96">
        <v>0</v>
      </c>
      <c r="G17" s="98">
        <v>0</v>
      </c>
      <c r="H17" s="98">
        <v>0</v>
      </c>
      <c r="I17" s="98">
        <v>0</v>
      </c>
      <c r="J17" s="98">
        <v>0</v>
      </c>
      <c r="K17" s="98">
        <v>0</v>
      </c>
      <c r="L17" s="98">
        <v>0</v>
      </c>
      <c r="M17" s="99">
        <v>0</v>
      </c>
    </row>
    <row r="18" spans="1:13" s="157" customFormat="1" ht="15" customHeight="1" thickBot="1">
      <c r="A18" s="90" t="s">
        <v>33</v>
      </c>
      <c r="B18" s="104">
        <v>0</v>
      </c>
      <c r="C18" s="100">
        <v>0</v>
      </c>
      <c r="D18" s="100">
        <v>0</v>
      </c>
      <c r="E18" s="96">
        <v>0</v>
      </c>
      <c r="F18" s="96">
        <v>0</v>
      </c>
      <c r="G18" s="98">
        <v>0</v>
      </c>
      <c r="H18" s="98">
        <v>0</v>
      </c>
      <c r="I18" s="98">
        <v>0</v>
      </c>
      <c r="J18" s="98">
        <v>0</v>
      </c>
      <c r="K18" s="98">
        <v>0</v>
      </c>
      <c r="L18" s="98">
        <v>0</v>
      </c>
      <c r="M18" s="99">
        <v>0</v>
      </c>
    </row>
    <row r="19" spans="1:13" s="157" customFormat="1" ht="15" customHeight="1" thickBot="1">
      <c r="A19" s="67" t="s">
        <v>34</v>
      </c>
      <c r="B19" s="69">
        <f>SUM(B5:B18)</f>
        <v>3051.7</v>
      </c>
      <c r="C19" s="101">
        <f t="shared" ref="C19:M19" si="0">SUM(C5:C18)</f>
        <v>1893.12</v>
      </c>
      <c r="D19" s="101">
        <f t="shared" si="0"/>
        <v>0</v>
      </c>
      <c r="E19" s="101">
        <f t="shared" si="0"/>
        <v>0</v>
      </c>
      <c r="F19" s="101">
        <f t="shared" si="0"/>
        <v>0</v>
      </c>
      <c r="G19" s="101">
        <f t="shared" si="0"/>
        <v>0</v>
      </c>
      <c r="H19" s="101">
        <f t="shared" si="0"/>
        <v>0</v>
      </c>
      <c r="I19" s="101">
        <f t="shared" si="0"/>
        <v>0</v>
      </c>
      <c r="J19" s="101">
        <f t="shared" si="0"/>
        <v>0</v>
      </c>
      <c r="K19" s="101">
        <f t="shared" si="0"/>
        <v>0</v>
      </c>
      <c r="L19" s="101">
        <f t="shared" si="0"/>
        <v>0</v>
      </c>
      <c r="M19" s="101">
        <f t="shared" si="0"/>
        <v>0</v>
      </c>
    </row>
    <row r="20" spans="1:13" s="157" customFormat="1" ht="15" customHeight="1" thickBot="1">
      <c r="A20" s="70" t="s">
        <v>14</v>
      </c>
      <c r="B20" s="103">
        <v>0</v>
      </c>
      <c r="C20" s="98">
        <v>1326.07</v>
      </c>
      <c r="D20" s="98">
        <v>0</v>
      </c>
      <c r="E20" s="98">
        <v>0</v>
      </c>
      <c r="F20" s="98">
        <v>0</v>
      </c>
      <c r="G20" s="98">
        <v>0</v>
      </c>
      <c r="H20" s="98">
        <v>0</v>
      </c>
      <c r="I20" s="98">
        <v>0</v>
      </c>
      <c r="J20" s="98">
        <v>0</v>
      </c>
      <c r="K20" s="98">
        <v>0</v>
      </c>
      <c r="L20" s="98">
        <v>0</v>
      </c>
      <c r="M20" s="99">
        <v>0</v>
      </c>
    </row>
    <row r="21" spans="1:13" s="157" customFormat="1" ht="15" customHeight="1" thickBot="1">
      <c r="A21" s="67" t="s">
        <v>15</v>
      </c>
      <c r="B21" s="69">
        <f>B19-B20</f>
        <v>3051.7</v>
      </c>
      <c r="C21" s="101">
        <f t="shared" ref="C21:M21" si="1">C19-C20</f>
        <v>567.04999999999995</v>
      </c>
      <c r="D21" s="101">
        <f t="shared" si="1"/>
        <v>0</v>
      </c>
      <c r="E21" s="101">
        <f t="shared" si="1"/>
        <v>0</v>
      </c>
      <c r="F21" s="101">
        <f t="shared" si="1"/>
        <v>0</v>
      </c>
      <c r="G21" s="101">
        <f t="shared" si="1"/>
        <v>0</v>
      </c>
      <c r="H21" s="101">
        <f t="shared" si="1"/>
        <v>0</v>
      </c>
      <c r="I21" s="101">
        <f t="shared" si="1"/>
        <v>0</v>
      </c>
      <c r="J21" s="101">
        <f t="shared" si="1"/>
        <v>0</v>
      </c>
      <c r="K21" s="101">
        <f t="shared" si="1"/>
        <v>0</v>
      </c>
      <c r="L21" s="101">
        <f t="shared" si="1"/>
        <v>0</v>
      </c>
      <c r="M21" s="101">
        <f t="shared" si="1"/>
        <v>0</v>
      </c>
    </row>
    <row r="22" spans="1:13" s="157" customFormat="1" ht="15" customHeight="1" thickBot="1">
      <c r="A22" s="70" t="s">
        <v>12</v>
      </c>
      <c r="B22" s="117">
        <f>AVERAGE(B21)</f>
        <v>3051.7</v>
      </c>
      <c r="C22" s="111">
        <f>AVERAGE(B21:C21)</f>
        <v>1809.375</v>
      </c>
      <c r="D22" s="111"/>
      <c r="E22" s="111"/>
      <c r="F22" s="111"/>
      <c r="G22" s="111"/>
      <c r="H22" s="111"/>
      <c r="I22" s="111"/>
      <c r="J22" s="111"/>
      <c r="K22" s="111"/>
      <c r="L22" s="111"/>
      <c r="M22" s="112"/>
    </row>
    <row r="23" spans="1:13" s="157" customFormat="1" ht="15" customHeight="1" thickBot="1">
      <c r="A23" s="91" t="s">
        <v>13</v>
      </c>
      <c r="B23" s="118"/>
      <c r="C23" s="148"/>
      <c r="D23" s="73"/>
      <c r="E23" s="73"/>
      <c r="F23" s="73"/>
      <c r="G23" s="73"/>
      <c r="H23" s="73"/>
      <c r="I23" s="74"/>
      <c r="J23" s="73"/>
      <c r="K23" s="73"/>
      <c r="L23" s="73"/>
      <c r="M23" s="75"/>
    </row>
    <row r="24" spans="1:13" ht="15">
      <c r="A24"/>
      <c r="B24" s="11"/>
      <c r="C24" s="11"/>
      <c r="D24" s="12"/>
      <c r="E24" s="12"/>
      <c r="F24" s="12"/>
      <c r="G24" s="12"/>
      <c r="H24" s="12"/>
      <c r="I24" s="12"/>
      <c r="J24" s="12"/>
      <c r="K24" s="12"/>
      <c r="L24" s="12"/>
      <c r="M24" s="12"/>
    </row>
    <row r="25" spans="1:13">
      <c r="B25" s="7" t="s">
        <v>18</v>
      </c>
    </row>
    <row r="33" spans="13:13">
      <c r="M33" s="8" t="s">
        <v>17</v>
      </c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3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theme="6" tint="-0.499984740745262"/>
    <pageSetUpPr fitToPage="1"/>
  </sheetPr>
  <dimension ref="A1:M24"/>
  <sheetViews>
    <sheetView zoomScaleNormal="100" workbookViewId="0">
      <selection activeCell="N3" sqref="A3:XFD4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173" t="s">
        <v>19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5"/>
    </row>
    <row r="2" spans="1:13" ht="21.75" thickBot="1">
      <c r="A2" s="173" t="s">
        <v>56</v>
      </c>
      <c r="B2" s="174"/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75"/>
    </row>
    <row r="3" spans="1:13" s="58" customFormat="1" ht="11.25">
      <c r="A3" s="187" t="s">
        <v>0</v>
      </c>
      <c r="B3" s="189" t="s">
        <v>1</v>
      </c>
      <c r="C3" s="185" t="s">
        <v>2</v>
      </c>
      <c r="D3" s="185" t="s">
        <v>3</v>
      </c>
      <c r="E3" s="185" t="s">
        <v>4</v>
      </c>
      <c r="F3" s="185" t="s">
        <v>5</v>
      </c>
      <c r="G3" s="185" t="s">
        <v>6</v>
      </c>
      <c r="H3" s="185" t="s">
        <v>7</v>
      </c>
      <c r="I3" s="185" t="s">
        <v>16</v>
      </c>
      <c r="J3" s="185" t="s">
        <v>8</v>
      </c>
      <c r="K3" s="185" t="s">
        <v>9</v>
      </c>
      <c r="L3" s="185" t="s">
        <v>10</v>
      </c>
      <c r="M3" s="186" t="s">
        <v>11</v>
      </c>
    </row>
    <row r="4" spans="1:13" s="58" customFormat="1" ht="11.25">
      <c r="A4" s="188"/>
      <c r="B4" s="190"/>
      <c r="C4" s="179"/>
      <c r="D4" s="179"/>
      <c r="E4" s="179"/>
      <c r="F4" s="179"/>
      <c r="G4" s="179"/>
      <c r="H4" s="179"/>
      <c r="I4" s="179"/>
      <c r="J4" s="179"/>
      <c r="K4" s="179"/>
      <c r="L4" s="179"/>
      <c r="M4" s="181"/>
    </row>
    <row r="5" spans="1:13" ht="15" customHeight="1">
      <c r="A5" s="86" t="s">
        <v>20</v>
      </c>
      <c r="B5" s="113">
        <v>938.34</v>
      </c>
      <c r="C5" s="113">
        <v>938.34</v>
      </c>
      <c r="D5" s="96">
        <v>0</v>
      </c>
      <c r="E5" s="96">
        <v>0</v>
      </c>
      <c r="F5" s="96">
        <v>0</v>
      </c>
      <c r="G5" s="96">
        <v>0</v>
      </c>
      <c r="H5" s="96">
        <v>0</v>
      </c>
      <c r="I5" s="96">
        <v>0</v>
      </c>
      <c r="J5" s="96">
        <v>0</v>
      </c>
      <c r="K5" s="96">
        <v>0</v>
      </c>
      <c r="L5" s="96">
        <v>0</v>
      </c>
      <c r="M5" s="97">
        <v>0</v>
      </c>
    </row>
    <row r="6" spans="1:13" ht="15" customHeight="1">
      <c r="A6" s="87" t="s">
        <v>21</v>
      </c>
      <c r="B6" s="113">
        <v>0</v>
      </c>
      <c r="C6" s="96">
        <v>0</v>
      </c>
      <c r="D6" s="96">
        <v>0</v>
      </c>
      <c r="E6" s="96">
        <v>0</v>
      </c>
      <c r="F6" s="96">
        <v>0</v>
      </c>
      <c r="G6" s="96">
        <v>0</v>
      </c>
      <c r="H6" s="96">
        <v>0</v>
      </c>
      <c r="I6" s="96">
        <v>0</v>
      </c>
      <c r="J6" s="96">
        <v>0</v>
      </c>
      <c r="K6" s="96">
        <v>0</v>
      </c>
      <c r="L6" s="96">
        <v>0</v>
      </c>
      <c r="M6" s="97">
        <v>0</v>
      </c>
    </row>
    <row r="7" spans="1:13" ht="15" customHeight="1">
      <c r="A7" s="87" t="s">
        <v>22</v>
      </c>
      <c r="B7" s="113">
        <v>144.59</v>
      </c>
      <c r="C7" s="96">
        <v>104.96</v>
      </c>
      <c r="D7" s="96">
        <v>0</v>
      </c>
      <c r="E7" s="96">
        <v>0</v>
      </c>
      <c r="F7" s="96">
        <v>0</v>
      </c>
      <c r="G7" s="96">
        <v>0</v>
      </c>
      <c r="H7" s="96">
        <v>0</v>
      </c>
      <c r="I7" s="96">
        <v>0</v>
      </c>
      <c r="J7" s="96">
        <v>0</v>
      </c>
      <c r="K7" s="96">
        <v>0</v>
      </c>
      <c r="L7" s="96">
        <v>0</v>
      </c>
      <c r="M7" s="97">
        <v>0</v>
      </c>
    </row>
    <row r="8" spans="1:13" ht="15" customHeight="1">
      <c r="A8" s="87" t="s">
        <v>23</v>
      </c>
      <c r="B8" s="113">
        <v>0</v>
      </c>
      <c r="C8" s="96">
        <v>0</v>
      </c>
      <c r="D8" s="96">
        <v>0</v>
      </c>
      <c r="E8" s="96">
        <v>0</v>
      </c>
      <c r="F8" s="96">
        <v>0</v>
      </c>
      <c r="G8" s="96">
        <v>0</v>
      </c>
      <c r="H8" s="96">
        <v>0</v>
      </c>
      <c r="I8" s="96">
        <v>0</v>
      </c>
      <c r="J8" s="96">
        <v>0</v>
      </c>
      <c r="K8" s="96">
        <v>0</v>
      </c>
      <c r="L8" s="96">
        <v>0</v>
      </c>
      <c r="M8" s="97">
        <v>0</v>
      </c>
    </row>
    <row r="9" spans="1:13" ht="15" customHeight="1">
      <c r="A9" s="87" t="s">
        <v>24</v>
      </c>
      <c r="B9" s="113">
        <v>0</v>
      </c>
      <c r="C9" s="96">
        <v>0</v>
      </c>
      <c r="D9" s="96">
        <v>0</v>
      </c>
      <c r="E9" s="96">
        <v>0</v>
      </c>
      <c r="F9" s="96">
        <v>0</v>
      </c>
      <c r="G9" s="96">
        <v>0</v>
      </c>
      <c r="H9" s="96">
        <v>0</v>
      </c>
      <c r="I9" s="96">
        <v>0</v>
      </c>
      <c r="J9" s="96">
        <v>0</v>
      </c>
      <c r="K9" s="96">
        <v>0</v>
      </c>
      <c r="L9" s="96">
        <v>0</v>
      </c>
      <c r="M9" s="97">
        <v>0</v>
      </c>
    </row>
    <row r="10" spans="1:13" ht="15" customHeight="1">
      <c r="A10" s="87" t="s">
        <v>25</v>
      </c>
      <c r="B10" s="113">
        <v>0</v>
      </c>
      <c r="C10" s="96">
        <v>0</v>
      </c>
      <c r="D10" s="96">
        <v>0</v>
      </c>
      <c r="E10" s="96">
        <v>0</v>
      </c>
      <c r="F10" s="96">
        <v>0</v>
      </c>
      <c r="G10" s="96">
        <v>0</v>
      </c>
      <c r="H10" s="96">
        <v>0</v>
      </c>
      <c r="I10" s="96">
        <v>0</v>
      </c>
      <c r="J10" s="96">
        <v>0</v>
      </c>
      <c r="K10" s="96">
        <v>0</v>
      </c>
      <c r="L10" s="96">
        <v>0</v>
      </c>
      <c r="M10" s="97">
        <v>0</v>
      </c>
    </row>
    <row r="11" spans="1:13" s="17" customFormat="1" ht="15" customHeight="1">
      <c r="A11" s="86" t="s">
        <v>26</v>
      </c>
      <c r="B11" s="113">
        <v>0</v>
      </c>
      <c r="C11" s="98">
        <v>0</v>
      </c>
      <c r="D11" s="98">
        <v>0</v>
      </c>
      <c r="E11" s="96">
        <v>0</v>
      </c>
      <c r="F11" s="98">
        <v>0</v>
      </c>
      <c r="G11" s="98">
        <v>0</v>
      </c>
      <c r="H11" s="98">
        <v>0</v>
      </c>
      <c r="I11" s="98">
        <v>0</v>
      </c>
      <c r="J11" s="98">
        <v>0</v>
      </c>
      <c r="K11" s="98">
        <v>0</v>
      </c>
      <c r="L11" s="98">
        <v>0</v>
      </c>
      <c r="M11" s="99">
        <v>0</v>
      </c>
    </row>
    <row r="12" spans="1:13" s="15" customFormat="1" ht="15" customHeight="1">
      <c r="A12" s="88" t="s">
        <v>40</v>
      </c>
      <c r="B12" s="113"/>
      <c r="C12" s="98">
        <v>0</v>
      </c>
      <c r="D12" s="98">
        <v>0</v>
      </c>
      <c r="E12" s="96">
        <v>0</v>
      </c>
      <c r="F12" s="98">
        <v>0</v>
      </c>
      <c r="G12" s="98">
        <v>0</v>
      </c>
      <c r="H12" s="98">
        <v>0</v>
      </c>
      <c r="I12" s="98">
        <v>0</v>
      </c>
      <c r="J12" s="98">
        <v>0</v>
      </c>
      <c r="K12" s="98">
        <v>0</v>
      </c>
      <c r="L12" s="98">
        <v>0</v>
      </c>
      <c r="M12" s="99">
        <v>0</v>
      </c>
    </row>
    <row r="13" spans="1:13" s="17" customFormat="1" ht="15" customHeight="1">
      <c r="A13" s="88" t="s">
        <v>28</v>
      </c>
      <c r="B13" s="113">
        <v>0</v>
      </c>
      <c r="C13" s="98">
        <v>0</v>
      </c>
      <c r="D13" s="98">
        <v>0</v>
      </c>
      <c r="E13" s="96">
        <v>0</v>
      </c>
      <c r="F13" s="96">
        <v>0</v>
      </c>
      <c r="G13" s="98">
        <v>0</v>
      </c>
      <c r="H13" s="98">
        <v>0</v>
      </c>
      <c r="I13" s="98">
        <v>0</v>
      </c>
      <c r="J13" s="98">
        <v>0</v>
      </c>
      <c r="K13" s="98">
        <v>0</v>
      </c>
      <c r="L13" s="98">
        <v>0</v>
      </c>
      <c r="M13" s="99">
        <v>0</v>
      </c>
    </row>
    <row r="14" spans="1:13" s="15" customFormat="1" ht="15" customHeight="1">
      <c r="A14" s="88" t="s">
        <v>29</v>
      </c>
      <c r="B14" s="113">
        <v>3500</v>
      </c>
      <c r="C14" s="113">
        <v>3500</v>
      </c>
      <c r="D14" s="98">
        <v>0</v>
      </c>
      <c r="E14" s="96">
        <v>0</v>
      </c>
      <c r="F14" s="96">
        <v>0</v>
      </c>
      <c r="G14" s="98">
        <v>0</v>
      </c>
      <c r="H14" s="98">
        <v>0</v>
      </c>
      <c r="I14" s="98">
        <v>0</v>
      </c>
      <c r="J14" s="98">
        <v>0</v>
      </c>
      <c r="K14" s="98">
        <v>0</v>
      </c>
      <c r="L14" s="98">
        <v>0</v>
      </c>
      <c r="M14" s="99">
        <v>0</v>
      </c>
    </row>
    <row r="15" spans="1:13" s="15" customFormat="1" ht="15" customHeight="1">
      <c r="A15" s="89" t="s">
        <v>30</v>
      </c>
      <c r="B15" s="113">
        <v>0</v>
      </c>
      <c r="C15" s="98">
        <v>0</v>
      </c>
      <c r="D15" s="98">
        <v>0</v>
      </c>
      <c r="E15" s="96">
        <v>0</v>
      </c>
      <c r="F15" s="96">
        <v>0</v>
      </c>
      <c r="G15" s="98">
        <v>0</v>
      </c>
      <c r="H15" s="98">
        <v>0</v>
      </c>
      <c r="I15" s="98">
        <v>0</v>
      </c>
      <c r="J15" s="98">
        <v>0</v>
      </c>
      <c r="K15" s="98">
        <v>0</v>
      </c>
      <c r="L15" s="98">
        <v>0</v>
      </c>
      <c r="M15" s="99">
        <v>0</v>
      </c>
    </row>
    <row r="16" spans="1:13" ht="15" customHeight="1">
      <c r="A16" s="88" t="s">
        <v>31</v>
      </c>
      <c r="B16" s="113">
        <v>0</v>
      </c>
      <c r="C16" s="98">
        <v>0</v>
      </c>
      <c r="D16" s="98">
        <v>0</v>
      </c>
      <c r="E16" s="96">
        <v>0</v>
      </c>
      <c r="F16" s="96">
        <v>0</v>
      </c>
      <c r="G16" s="98">
        <v>0</v>
      </c>
      <c r="H16" s="98">
        <v>0</v>
      </c>
      <c r="I16" s="98">
        <v>0</v>
      </c>
      <c r="J16" s="98">
        <v>0</v>
      </c>
      <c r="K16" s="98">
        <v>0</v>
      </c>
      <c r="L16" s="98">
        <v>0</v>
      </c>
      <c r="M16" s="99">
        <v>0</v>
      </c>
    </row>
    <row r="17" spans="1:13" ht="15" customHeight="1">
      <c r="A17" s="88" t="s">
        <v>32</v>
      </c>
      <c r="B17" s="113">
        <v>0</v>
      </c>
      <c r="C17" s="98">
        <v>0</v>
      </c>
      <c r="D17" s="98">
        <v>0</v>
      </c>
      <c r="E17" s="96">
        <v>0</v>
      </c>
      <c r="F17" s="96">
        <v>0</v>
      </c>
      <c r="G17" s="98">
        <v>0</v>
      </c>
      <c r="H17" s="98">
        <v>0</v>
      </c>
      <c r="I17" s="98">
        <v>0</v>
      </c>
      <c r="J17" s="98">
        <v>0</v>
      </c>
      <c r="K17" s="98">
        <v>0</v>
      </c>
      <c r="L17" s="98">
        <v>0</v>
      </c>
      <c r="M17" s="99">
        <v>0</v>
      </c>
    </row>
    <row r="18" spans="1:13" ht="15" customHeight="1" thickBot="1">
      <c r="A18" s="90" t="s">
        <v>33</v>
      </c>
      <c r="B18" s="115"/>
      <c r="C18" s="100">
        <v>0</v>
      </c>
      <c r="D18" s="100">
        <v>0</v>
      </c>
      <c r="E18" s="96">
        <v>0</v>
      </c>
      <c r="F18" s="96">
        <v>0</v>
      </c>
      <c r="G18" s="98">
        <v>0</v>
      </c>
      <c r="H18" s="98">
        <v>0</v>
      </c>
      <c r="I18" s="98">
        <v>0</v>
      </c>
      <c r="J18" s="98">
        <v>0</v>
      </c>
      <c r="K18" s="98">
        <v>0</v>
      </c>
      <c r="L18" s="98">
        <v>0</v>
      </c>
      <c r="M18" s="99">
        <v>0</v>
      </c>
    </row>
    <row r="19" spans="1:13" ht="15" customHeight="1" thickBot="1">
      <c r="A19" s="67" t="s">
        <v>34</v>
      </c>
      <c r="B19" s="69">
        <f>SUM(B5:B18)</f>
        <v>4582.93</v>
      </c>
      <c r="C19" s="101">
        <f t="shared" ref="C19:M19" si="0">SUM(C5:C18)</f>
        <v>4543.3</v>
      </c>
      <c r="D19" s="101">
        <f t="shared" si="0"/>
        <v>0</v>
      </c>
      <c r="E19" s="101">
        <f t="shared" si="0"/>
        <v>0</v>
      </c>
      <c r="F19" s="101">
        <f t="shared" si="0"/>
        <v>0</v>
      </c>
      <c r="G19" s="101">
        <f t="shared" si="0"/>
        <v>0</v>
      </c>
      <c r="H19" s="101">
        <f t="shared" si="0"/>
        <v>0</v>
      </c>
      <c r="I19" s="101">
        <f t="shared" si="0"/>
        <v>0</v>
      </c>
      <c r="J19" s="101">
        <f t="shared" si="0"/>
        <v>0</v>
      </c>
      <c r="K19" s="101">
        <f t="shared" si="0"/>
        <v>0</v>
      </c>
      <c r="L19" s="101">
        <f t="shared" si="0"/>
        <v>0</v>
      </c>
      <c r="M19" s="101">
        <f t="shared" si="0"/>
        <v>0</v>
      </c>
    </row>
    <row r="20" spans="1:13" ht="15" customHeight="1" thickBot="1">
      <c r="A20" s="70" t="s">
        <v>14</v>
      </c>
      <c r="B20" s="116">
        <v>2.87</v>
      </c>
      <c r="C20" s="98">
        <v>0</v>
      </c>
      <c r="D20" s="98">
        <v>0</v>
      </c>
      <c r="E20" s="98">
        <v>0</v>
      </c>
      <c r="F20" s="98">
        <v>0</v>
      </c>
      <c r="G20" s="98">
        <v>0</v>
      </c>
      <c r="H20" s="98">
        <v>0</v>
      </c>
      <c r="I20" s="98">
        <v>0</v>
      </c>
      <c r="J20" s="98">
        <v>0</v>
      </c>
      <c r="K20" s="98">
        <v>0</v>
      </c>
      <c r="L20" s="98">
        <v>0</v>
      </c>
      <c r="M20" s="99">
        <v>0</v>
      </c>
    </row>
    <row r="21" spans="1:13" ht="15" customHeight="1" thickBot="1">
      <c r="A21" s="67" t="s">
        <v>15</v>
      </c>
      <c r="B21" s="69">
        <f>B19-B20</f>
        <v>4580.0600000000004</v>
      </c>
      <c r="C21" s="101">
        <f t="shared" ref="C21:M21" si="1">C19-C20</f>
        <v>4543.3</v>
      </c>
      <c r="D21" s="101">
        <f t="shared" si="1"/>
        <v>0</v>
      </c>
      <c r="E21" s="101">
        <f t="shared" si="1"/>
        <v>0</v>
      </c>
      <c r="F21" s="101">
        <f t="shared" si="1"/>
        <v>0</v>
      </c>
      <c r="G21" s="101">
        <f t="shared" si="1"/>
        <v>0</v>
      </c>
      <c r="H21" s="101">
        <f t="shared" si="1"/>
        <v>0</v>
      </c>
      <c r="I21" s="101">
        <f t="shared" si="1"/>
        <v>0</v>
      </c>
      <c r="J21" s="101">
        <f t="shared" si="1"/>
        <v>0</v>
      </c>
      <c r="K21" s="101">
        <f t="shared" si="1"/>
        <v>0</v>
      </c>
      <c r="L21" s="101">
        <f t="shared" si="1"/>
        <v>0</v>
      </c>
      <c r="M21" s="101">
        <f t="shared" si="1"/>
        <v>0</v>
      </c>
    </row>
    <row r="22" spans="1:13" ht="15" customHeight="1" thickBot="1">
      <c r="A22" s="70" t="s">
        <v>12</v>
      </c>
      <c r="B22" s="117">
        <f>AVERAGE(B21)</f>
        <v>4580.0600000000004</v>
      </c>
      <c r="C22" s="111">
        <f>AVERAGE(B21:C21)</f>
        <v>4561.68</v>
      </c>
      <c r="D22" s="111"/>
      <c r="E22" s="111"/>
      <c r="F22" s="111"/>
      <c r="G22" s="111"/>
      <c r="H22" s="111"/>
      <c r="I22" s="111"/>
      <c r="J22" s="111"/>
      <c r="K22" s="111"/>
      <c r="L22" s="111"/>
      <c r="M22" s="112"/>
    </row>
    <row r="23" spans="1:13" ht="15" customHeight="1" thickBot="1">
      <c r="A23" s="91" t="s">
        <v>13</v>
      </c>
      <c r="B23" s="118"/>
      <c r="C23" s="148"/>
      <c r="D23" s="73"/>
      <c r="E23" s="73"/>
      <c r="F23" s="73"/>
      <c r="G23" s="73"/>
      <c r="H23" s="73"/>
      <c r="I23" s="74"/>
      <c r="J23" s="73"/>
      <c r="K23" s="73"/>
      <c r="L23" s="73"/>
      <c r="M23" s="75"/>
    </row>
    <row r="24" spans="1:13" ht="15">
      <c r="A24"/>
    </row>
  </sheetData>
  <mergeCells count="15">
    <mergeCell ref="J3:J4"/>
    <mergeCell ref="K3:K4"/>
    <mergeCell ref="L3:L4"/>
    <mergeCell ref="M3:M4"/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rintOptions horizontalCentered="1"/>
  <pageMargins left="0" right="0" top="0.19685039370078741" bottom="0.19685039370078741" header="0.31496062992125984" footer="0.31496062992125984"/>
  <pageSetup paperSize="9" scale="83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>
  <sheetPr>
    <tabColor theme="6" tint="-0.499984740745262"/>
    <pageSetUpPr fitToPage="1"/>
  </sheetPr>
  <dimension ref="A1:M24"/>
  <sheetViews>
    <sheetView zoomScaleNormal="100" workbookViewId="0">
      <selection activeCell="N3" sqref="A3:XFD4"/>
    </sheetView>
  </sheetViews>
  <sheetFormatPr defaultRowHeight="12.75"/>
  <cols>
    <col min="1" max="1" width="57.5703125" style="16" bestFit="1" customWidth="1"/>
    <col min="2" max="3" width="14" style="11" bestFit="1" customWidth="1"/>
    <col min="4" max="7" width="9.140625" style="12" bestFit="1" customWidth="1"/>
    <col min="8" max="8" width="9" style="12" bestFit="1" customWidth="1"/>
    <col min="9" max="10" width="9.140625" style="12" bestFit="1" customWidth="1"/>
    <col min="11" max="11" width="8.85546875" style="12" customWidth="1"/>
    <col min="12" max="13" width="9.140625" style="12" bestFit="1" customWidth="1"/>
    <col min="14" max="16384" width="9.140625" style="14"/>
  </cols>
  <sheetData>
    <row r="1" spans="1:13" s="13" customFormat="1" ht="21.75" thickBot="1">
      <c r="A1" s="173" t="s">
        <v>19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5"/>
    </row>
    <row r="2" spans="1:13" ht="21.75" thickBot="1">
      <c r="A2" s="173" t="s">
        <v>57</v>
      </c>
      <c r="B2" s="174"/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75"/>
    </row>
    <row r="3" spans="1:13" s="58" customFormat="1" ht="11.25">
      <c r="A3" s="187" t="s">
        <v>0</v>
      </c>
      <c r="B3" s="189" t="s">
        <v>1</v>
      </c>
      <c r="C3" s="185" t="s">
        <v>2</v>
      </c>
      <c r="D3" s="185" t="s">
        <v>3</v>
      </c>
      <c r="E3" s="185" t="s">
        <v>4</v>
      </c>
      <c r="F3" s="185" t="s">
        <v>5</v>
      </c>
      <c r="G3" s="185" t="s">
        <v>6</v>
      </c>
      <c r="H3" s="185" t="s">
        <v>7</v>
      </c>
      <c r="I3" s="185" t="s">
        <v>16</v>
      </c>
      <c r="J3" s="185" t="s">
        <v>8</v>
      </c>
      <c r="K3" s="185" t="s">
        <v>9</v>
      </c>
      <c r="L3" s="185" t="s">
        <v>10</v>
      </c>
      <c r="M3" s="186" t="s">
        <v>11</v>
      </c>
    </row>
    <row r="4" spans="1:13" s="58" customFormat="1" ht="11.25">
      <c r="A4" s="188"/>
      <c r="B4" s="190"/>
      <c r="C4" s="179"/>
      <c r="D4" s="179"/>
      <c r="E4" s="179"/>
      <c r="F4" s="179"/>
      <c r="G4" s="179"/>
      <c r="H4" s="179"/>
      <c r="I4" s="179"/>
      <c r="J4" s="179"/>
      <c r="K4" s="179"/>
      <c r="L4" s="179"/>
      <c r="M4" s="181"/>
    </row>
    <row r="5" spans="1:13">
      <c r="A5" s="86" t="s">
        <v>20</v>
      </c>
      <c r="B5" s="113">
        <v>4000</v>
      </c>
      <c r="C5" s="96">
        <v>4000</v>
      </c>
      <c r="D5" s="96">
        <v>0</v>
      </c>
      <c r="E5" s="96">
        <v>0</v>
      </c>
      <c r="F5" s="96">
        <v>0</v>
      </c>
      <c r="G5" s="96">
        <v>0</v>
      </c>
      <c r="H5" s="96">
        <v>0</v>
      </c>
      <c r="I5" s="96">
        <v>0</v>
      </c>
      <c r="J5" s="96">
        <v>0</v>
      </c>
      <c r="K5" s="96">
        <v>0</v>
      </c>
      <c r="L5" s="96">
        <v>0</v>
      </c>
      <c r="M5" s="97">
        <v>0</v>
      </c>
    </row>
    <row r="6" spans="1:13">
      <c r="A6" s="87" t="s">
        <v>21</v>
      </c>
      <c r="B6" s="113">
        <v>0</v>
      </c>
      <c r="C6" s="96">
        <v>0</v>
      </c>
      <c r="D6" s="96">
        <v>0</v>
      </c>
      <c r="E6" s="96">
        <v>0</v>
      </c>
      <c r="F6" s="96">
        <v>0</v>
      </c>
      <c r="G6" s="96">
        <v>0</v>
      </c>
      <c r="H6" s="96">
        <v>0</v>
      </c>
      <c r="I6" s="96">
        <v>0</v>
      </c>
      <c r="J6" s="96">
        <v>0</v>
      </c>
      <c r="K6" s="96">
        <v>0</v>
      </c>
      <c r="L6" s="96">
        <v>0</v>
      </c>
      <c r="M6" s="97">
        <v>0</v>
      </c>
    </row>
    <row r="7" spans="1:13">
      <c r="A7" s="87" t="s">
        <v>22</v>
      </c>
      <c r="B7" s="113">
        <v>524.58000000000004</v>
      </c>
      <c r="C7" s="96">
        <v>555.01</v>
      </c>
      <c r="D7" s="96">
        <v>0</v>
      </c>
      <c r="E7" s="96">
        <v>0</v>
      </c>
      <c r="F7" s="96">
        <v>0</v>
      </c>
      <c r="G7" s="96">
        <v>0</v>
      </c>
      <c r="H7" s="96">
        <v>0</v>
      </c>
      <c r="I7" s="96">
        <v>0</v>
      </c>
      <c r="J7" s="96">
        <v>0</v>
      </c>
      <c r="K7" s="96">
        <v>0</v>
      </c>
      <c r="L7" s="96">
        <v>0</v>
      </c>
      <c r="M7" s="97">
        <v>0</v>
      </c>
    </row>
    <row r="8" spans="1:13">
      <c r="A8" s="87" t="s">
        <v>23</v>
      </c>
      <c r="B8" s="113">
        <v>239</v>
      </c>
      <c r="C8" s="96">
        <v>123.48</v>
      </c>
      <c r="D8" s="96">
        <v>0</v>
      </c>
      <c r="E8" s="96">
        <v>0</v>
      </c>
      <c r="F8" s="96">
        <v>0</v>
      </c>
      <c r="G8" s="96">
        <v>0</v>
      </c>
      <c r="H8" s="96">
        <v>0</v>
      </c>
      <c r="I8" s="96">
        <v>0</v>
      </c>
      <c r="J8" s="96">
        <v>0</v>
      </c>
      <c r="K8" s="96">
        <v>0</v>
      </c>
      <c r="L8" s="96">
        <v>0</v>
      </c>
      <c r="M8" s="97">
        <v>0</v>
      </c>
    </row>
    <row r="9" spans="1:13">
      <c r="A9" s="87" t="s">
        <v>24</v>
      </c>
      <c r="B9" s="113">
        <v>0</v>
      </c>
      <c r="C9" s="96">
        <f>408.43+143.27</f>
        <v>551.70000000000005</v>
      </c>
      <c r="D9" s="96">
        <v>0</v>
      </c>
      <c r="E9" s="96">
        <v>0</v>
      </c>
      <c r="F9" s="96">
        <v>0</v>
      </c>
      <c r="G9" s="96">
        <v>0</v>
      </c>
      <c r="H9" s="96">
        <v>0</v>
      </c>
      <c r="I9" s="96">
        <v>0</v>
      </c>
      <c r="J9" s="96">
        <v>0</v>
      </c>
      <c r="K9" s="96">
        <v>0</v>
      </c>
      <c r="L9" s="96">
        <v>0</v>
      </c>
      <c r="M9" s="97">
        <v>0</v>
      </c>
    </row>
    <row r="10" spans="1:13">
      <c r="A10" s="87" t="s">
        <v>25</v>
      </c>
      <c r="B10" s="113">
        <v>165.7</v>
      </c>
      <c r="C10" s="96">
        <v>181.83</v>
      </c>
      <c r="D10" s="96">
        <v>0</v>
      </c>
      <c r="E10" s="96">
        <v>0</v>
      </c>
      <c r="F10" s="96">
        <v>0</v>
      </c>
      <c r="G10" s="96">
        <v>0</v>
      </c>
      <c r="H10" s="96">
        <v>0</v>
      </c>
      <c r="I10" s="96">
        <v>0</v>
      </c>
      <c r="J10" s="96">
        <v>0</v>
      </c>
      <c r="K10" s="96">
        <v>0</v>
      </c>
      <c r="L10" s="96">
        <v>0</v>
      </c>
      <c r="M10" s="97">
        <v>0</v>
      </c>
    </row>
    <row r="11" spans="1:13" s="17" customFormat="1">
      <c r="A11" s="86" t="s">
        <v>26</v>
      </c>
      <c r="B11" s="103">
        <v>0</v>
      </c>
      <c r="C11" s="98">
        <v>0</v>
      </c>
      <c r="D11" s="98">
        <v>0</v>
      </c>
      <c r="E11" s="96">
        <v>0</v>
      </c>
      <c r="F11" s="98">
        <v>0</v>
      </c>
      <c r="G11" s="98">
        <v>0</v>
      </c>
      <c r="H11" s="98">
        <v>0</v>
      </c>
      <c r="I11" s="98">
        <v>0</v>
      </c>
      <c r="J11" s="98">
        <v>0</v>
      </c>
      <c r="K11" s="98">
        <v>0</v>
      </c>
      <c r="L11" s="98">
        <v>0</v>
      </c>
      <c r="M11" s="99">
        <v>0</v>
      </c>
    </row>
    <row r="12" spans="1:13" s="15" customFormat="1">
      <c r="A12" s="88" t="s">
        <v>27</v>
      </c>
      <c r="B12" s="103">
        <v>0</v>
      </c>
      <c r="C12" s="98">
        <v>0</v>
      </c>
      <c r="D12" s="98">
        <v>0</v>
      </c>
      <c r="E12" s="96">
        <v>0</v>
      </c>
      <c r="F12" s="98">
        <v>0</v>
      </c>
      <c r="G12" s="98">
        <v>0</v>
      </c>
      <c r="H12" s="98">
        <v>0</v>
      </c>
      <c r="I12" s="98">
        <v>0</v>
      </c>
      <c r="J12" s="98">
        <v>0</v>
      </c>
      <c r="K12" s="98">
        <v>0</v>
      </c>
      <c r="L12" s="98">
        <v>0</v>
      </c>
      <c r="M12" s="99">
        <v>0</v>
      </c>
    </row>
    <row r="13" spans="1:13" s="17" customFormat="1">
      <c r="A13" s="88" t="s">
        <v>28</v>
      </c>
      <c r="B13" s="103">
        <v>0</v>
      </c>
      <c r="C13" s="98">
        <v>0</v>
      </c>
      <c r="D13" s="98">
        <v>0</v>
      </c>
      <c r="E13" s="96">
        <v>0</v>
      </c>
      <c r="F13" s="96">
        <v>0</v>
      </c>
      <c r="G13" s="98">
        <v>0</v>
      </c>
      <c r="H13" s="98">
        <v>0</v>
      </c>
      <c r="I13" s="98">
        <v>0</v>
      </c>
      <c r="J13" s="98">
        <v>0</v>
      </c>
      <c r="K13" s="98">
        <v>0</v>
      </c>
      <c r="L13" s="98">
        <v>0</v>
      </c>
      <c r="M13" s="99">
        <v>0</v>
      </c>
    </row>
    <row r="14" spans="1:13" s="15" customFormat="1">
      <c r="A14" s="88" t="s">
        <v>29</v>
      </c>
      <c r="B14" s="103">
        <v>0</v>
      </c>
      <c r="C14" s="98">
        <v>0</v>
      </c>
      <c r="D14" s="98">
        <v>0</v>
      </c>
      <c r="E14" s="96">
        <v>0</v>
      </c>
      <c r="F14" s="96">
        <v>0</v>
      </c>
      <c r="G14" s="98">
        <v>0</v>
      </c>
      <c r="H14" s="98">
        <v>0</v>
      </c>
      <c r="I14" s="98">
        <v>0</v>
      </c>
      <c r="J14" s="98">
        <v>0</v>
      </c>
      <c r="K14" s="98">
        <v>0</v>
      </c>
      <c r="L14" s="98">
        <v>0</v>
      </c>
      <c r="M14" s="99">
        <v>0</v>
      </c>
    </row>
    <row r="15" spans="1:13" s="15" customFormat="1">
      <c r="A15" s="88" t="s">
        <v>30</v>
      </c>
      <c r="B15" s="114">
        <v>0</v>
      </c>
      <c r="C15" s="98">
        <v>0</v>
      </c>
      <c r="D15" s="98">
        <v>0</v>
      </c>
      <c r="E15" s="96">
        <v>0</v>
      </c>
      <c r="F15" s="96">
        <v>0</v>
      </c>
      <c r="G15" s="98">
        <v>0</v>
      </c>
      <c r="H15" s="98">
        <v>0</v>
      </c>
      <c r="I15" s="98">
        <v>0</v>
      </c>
      <c r="J15" s="98">
        <v>0</v>
      </c>
      <c r="K15" s="98">
        <v>0</v>
      </c>
      <c r="L15" s="98">
        <v>0</v>
      </c>
      <c r="M15" s="99">
        <v>0</v>
      </c>
    </row>
    <row r="16" spans="1:13">
      <c r="A16" s="88" t="s">
        <v>31</v>
      </c>
      <c r="B16" s="114">
        <v>0</v>
      </c>
      <c r="C16" s="98">
        <v>0</v>
      </c>
      <c r="D16" s="98">
        <v>0</v>
      </c>
      <c r="E16" s="96">
        <v>0</v>
      </c>
      <c r="F16" s="96">
        <v>0</v>
      </c>
      <c r="G16" s="98">
        <v>0</v>
      </c>
      <c r="H16" s="98">
        <v>0</v>
      </c>
      <c r="I16" s="98">
        <v>0</v>
      </c>
      <c r="J16" s="98">
        <v>0</v>
      </c>
      <c r="K16" s="98">
        <v>0</v>
      </c>
      <c r="L16" s="98">
        <v>0</v>
      </c>
      <c r="M16" s="99">
        <v>0</v>
      </c>
    </row>
    <row r="17" spans="1:13">
      <c r="A17" s="88" t="s">
        <v>32</v>
      </c>
      <c r="B17" s="114">
        <v>0</v>
      </c>
      <c r="C17" s="98">
        <v>0</v>
      </c>
      <c r="D17" s="98">
        <v>0</v>
      </c>
      <c r="E17" s="96">
        <v>0</v>
      </c>
      <c r="F17" s="96">
        <v>0</v>
      </c>
      <c r="G17" s="98">
        <v>0</v>
      </c>
      <c r="H17" s="98">
        <v>0</v>
      </c>
      <c r="I17" s="98">
        <v>0</v>
      </c>
      <c r="J17" s="98">
        <v>0</v>
      </c>
      <c r="K17" s="98">
        <v>0</v>
      </c>
      <c r="L17" s="98">
        <v>0</v>
      </c>
      <c r="M17" s="99">
        <v>0</v>
      </c>
    </row>
    <row r="18" spans="1:13" ht="13.5" thickBot="1">
      <c r="A18" s="90" t="s">
        <v>33</v>
      </c>
      <c r="B18" s="115">
        <v>0</v>
      </c>
      <c r="C18" s="100">
        <v>0</v>
      </c>
      <c r="D18" s="100">
        <v>0</v>
      </c>
      <c r="E18" s="96">
        <v>0</v>
      </c>
      <c r="F18" s="96">
        <v>0</v>
      </c>
      <c r="G18" s="98">
        <v>0</v>
      </c>
      <c r="H18" s="98">
        <v>0</v>
      </c>
      <c r="I18" s="98">
        <v>0</v>
      </c>
      <c r="J18" s="98">
        <v>0</v>
      </c>
      <c r="K18" s="98">
        <v>0</v>
      </c>
      <c r="L18" s="98">
        <v>0</v>
      </c>
      <c r="M18" s="99">
        <v>0</v>
      </c>
    </row>
    <row r="19" spans="1:13" ht="13.5" thickBot="1">
      <c r="A19" s="67" t="s">
        <v>34</v>
      </c>
      <c r="B19" s="69">
        <f t="shared" ref="B19" si="0">SUM(B5:B18)</f>
        <v>4929.28</v>
      </c>
      <c r="C19" s="101">
        <f t="shared" ref="C19:M19" si="1">SUM(C5:C18)</f>
        <v>5412.0199999999995</v>
      </c>
      <c r="D19" s="101">
        <f t="shared" si="1"/>
        <v>0</v>
      </c>
      <c r="E19" s="101">
        <f t="shared" si="1"/>
        <v>0</v>
      </c>
      <c r="F19" s="101">
        <f t="shared" si="1"/>
        <v>0</v>
      </c>
      <c r="G19" s="101">
        <f t="shared" si="1"/>
        <v>0</v>
      </c>
      <c r="H19" s="101">
        <f t="shared" si="1"/>
        <v>0</v>
      </c>
      <c r="I19" s="101">
        <f t="shared" si="1"/>
        <v>0</v>
      </c>
      <c r="J19" s="101">
        <f t="shared" si="1"/>
        <v>0</v>
      </c>
      <c r="K19" s="101">
        <f t="shared" si="1"/>
        <v>0</v>
      </c>
      <c r="L19" s="101">
        <f t="shared" si="1"/>
        <v>0</v>
      </c>
      <c r="M19" s="101">
        <f t="shared" si="1"/>
        <v>0</v>
      </c>
    </row>
    <row r="20" spans="1:13" ht="13.5" thickBot="1">
      <c r="A20" s="70" t="s">
        <v>14</v>
      </c>
      <c r="B20" s="116">
        <v>329.28</v>
      </c>
      <c r="C20" s="98">
        <v>812.02</v>
      </c>
      <c r="D20" s="98">
        <v>0</v>
      </c>
      <c r="E20" s="98">
        <v>0</v>
      </c>
      <c r="F20" s="98">
        <v>0</v>
      </c>
      <c r="G20" s="98">
        <v>0</v>
      </c>
      <c r="H20" s="98">
        <v>0</v>
      </c>
      <c r="I20" s="98">
        <v>0</v>
      </c>
      <c r="J20" s="98">
        <v>0</v>
      </c>
      <c r="K20" s="98">
        <v>0</v>
      </c>
      <c r="L20" s="98">
        <v>0</v>
      </c>
      <c r="M20" s="99">
        <v>0</v>
      </c>
    </row>
    <row r="21" spans="1:13" ht="13.5" thickBot="1">
      <c r="A21" s="67" t="s">
        <v>15</v>
      </c>
      <c r="B21" s="69">
        <f>B19-B20</f>
        <v>4600</v>
      </c>
      <c r="C21" s="101">
        <f t="shared" ref="C21:M21" si="2">C19-C20</f>
        <v>4600</v>
      </c>
      <c r="D21" s="101">
        <f t="shared" si="2"/>
        <v>0</v>
      </c>
      <c r="E21" s="101">
        <f t="shared" si="2"/>
        <v>0</v>
      </c>
      <c r="F21" s="101">
        <f t="shared" si="2"/>
        <v>0</v>
      </c>
      <c r="G21" s="101">
        <f t="shared" si="2"/>
        <v>0</v>
      </c>
      <c r="H21" s="101">
        <f t="shared" si="2"/>
        <v>0</v>
      </c>
      <c r="I21" s="101">
        <f t="shared" si="2"/>
        <v>0</v>
      </c>
      <c r="J21" s="101">
        <f t="shared" si="2"/>
        <v>0</v>
      </c>
      <c r="K21" s="101">
        <f t="shared" si="2"/>
        <v>0</v>
      </c>
      <c r="L21" s="101">
        <f t="shared" si="2"/>
        <v>0</v>
      </c>
      <c r="M21" s="101">
        <f t="shared" si="2"/>
        <v>0</v>
      </c>
    </row>
    <row r="22" spans="1:13" ht="13.5" thickBot="1">
      <c r="A22" s="70" t="s">
        <v>12</v>
      </c>
      <c r="B22" s="117">
        <f>AVERAGE(B21)</f>
        <v>4600</v>
      </c>
      <c r="C22" s="111">
        <f>AVERAGE(B21:C21)</f>
        <v>4600</v>
      </c>
      <c r="D22" s="111"/>
      <c r="E22" s="111"/>
      <c r="F22" s="111"/>
      <c r="G22" s="111"/>
      <c r="H22" s="111"/>
      <c r="I22" s="111"/>
      <c r="J22" s="111"/>
      <c r="K22" s="111"/>
      <c r="L22" s="111"/>
      <c r="M22" s="112"/>
    </row>
    <row r="23" spans="1:13" ht="13.5" thickBot="1">
      <c r="A23" s="91" t="s">
        <v>13</v>
      </c>
      <c r="B23" s="118"/>
      <c r="C23" s="148"/>
      <c r="D23" s="73"/>
      <c r="E23" s="73"/>
      <c r="F23" s="73"/>
      <c r="G23" s="73"/>
      <c r="H23" s="73"/>
      <c r="I23" s="74"/>
      <c r="J23" s="73"/>
      <c r="K23" s="73"/>
      <c r="L23" s="73"/>
      <c r="M23" s="75"/>
    </row>
    <row r="24" spans="1:13" ht="15">
      <c r="A24"/>
    </row>
  </sheetData>
  <mergeCells count="15">
    <mergeCell ref="J3:J4"/>
    <mergeCell ref="K3:K4"/>
    <mergeCell ref="L3:L4"/>
    <mergeCell ref="M3:M4"/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>
  <sheetPr>
    <tabColor theme="6" tint="-0.499984740745262"/>
    <pageSetUpPr fitToPage="1"/>
  </sheetPr>
  <dimension ref="A1:M24"/>
  <sheetViews>
    <sheetView zoomScaleNormal="100" workbookViewId="0">
      <selection activeCell="N3" sqref="A3:XFD4"/>
    </sheetView>
  </sheetViews>
  <sheetFormatPr defaultRowHeight="12.75"/>
  <cols>
    <col min="1" max="1" width="56.42578125" style="2" customWidth="1"/>
    <col min="2" max="3" width="9.7109375" style="7" customWidth="1"/>
    <col min="4" max="13" width="9.7109375" style="8" customWidth="1"/>
    <col min="14" max="16384" width="9.140625" style="4"/>
  </cols>
  <sheetData>
    <row r="1" spans="1:13" s="156" customFormat="1" ht="21.75" thickBot="1">
      <c r="A1" s="173" t="s">
        <v>19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5"/>
    </row>
    <row r="2" spans="1:13" s="157" customFormat="1" ht="21.75" thickBot="1">
      <c r="A2" s="173" t="s">
        <v>58</v>
      </c>
      <c r="B2" s="174"/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75"/>
    </row>
    <row r="3" spans="1:13" s="158" customFormat="1" ht="11.25">
      <c r="A3" s="187" t="s">
        <v>0</v>
      </c>
      <c r="B3" s="189" t="s">
        <v>1</v>
      </c>
      <c r="C3" s="185" t="s">
        <v>2</v>
      </c>
      <c r="D3" s="185" t="s">
        <v>3</v>
      </c>
      <c r="E3" s="185" t="s">
        <v>4</v>
      </c>
      <c r="F3" s="185" t="s">
        <v>5</v>
      </c>
      <c r="G3" s="185" t="s">
        <v>6</v>
      </c>
      <c r="H3" s="185" t="s">
        <v>7</v>
      </c>
      <c r="I3" s="185" t="s">
        <v>16</v>
      </c>
      <c r="J3" s="185" t="s">
        <v>8</v>
      </c>
      <c r="K3" s="185" t="s">
        <v>9</v>
      </c>
      <c r="L3" s="185" t="s">
        <v>10</v>
      </c>
      <c r="M3" s="186" t="s">
        <v>11</v>
      </c>
    </row>
    <row r="4" spans="1:13" s="157" customFormat="1" ht="11.25">
      <c r="A4" s="188"/>
      <c r="B4" s="190"/>
      <c r="C4" s="179"/>
      <c r="D4" s="179"/>
      <c r="E4" s="179"/>
      <c r="F4" s="179"/>
      <c r="G4" s="179"/>
      <c r="H4" s="179"/>
      <c r="I4" s="179"/>
      <c r="J4" s="179"/>
      <c r="K4" s="179"/>
      <c r="L4" s="179"/>
      <c r="M4" s="181"/>
    </row>
    <row r="5" spans="1:13" s="157" customFormat="1" ht="15" customHeight="1">
      <c r="A5" s="86" t="s">
        <v>20</v>
      </c>
      <c r="B5" s="113">
        <v>0</v>
      </c>
      <c r="C5" s="96">
        <v>0</v>
      </c>
      <c r="D5" s="96">
        <v>0</v>
      </c>
      <c r="E5" s="96">
        <v>0</v>
      </c>
      <c r="F5" s="96">
        <v>0</v>
      </c>
      <c r="G5" s="96">
        <v>0</v>
      </c>
      <c r="H5" s="96">
        <v>0</v>
      </c>
      <c r="I5" s="96">
        <v>0</v>
      </c>
      <c r="J5" s="96">
        <v>0</v>
      </c>
      <c r="K5" s="96">
        <v>0</v>
      </c>
      <c r="L5" s="96">
        <v>0</v>
      </c>
      <c r="M5" s="97">
        <v>0</v>
      </c>
    </row>
    <row r="6" spans="1:13" s="157" customFormat="1" ht="15" customHeight="1">
      <c r="A6" s="87" t="s">
        <v>21</v>
      </c>
      <c r="B6" s="113">
        <v>0</v>
      </c>
      <c r="C6" s="96">
        <v>0</v>
      </c>
      <c r="D6" s="96">
        <v>0</v>
      </c>
      <c r="E6" s="96">
        <v>0</v>
      </c>
      <c r="F6" s="96">
        <v>0</v>
      </c>
      <c r="G6" s="96">
        <v>0</v>
      </c>
      <c r="H6" s="96">
        <v>0</v>
      </c>
      <c r="I6" s="96">
        <v>0</v>
      </c>
      <c r="J6" s="96">
        <v>0</v>
      </c>
      <c r="K6" s="96">
        <v>0</v>
      </c>
      <c r="L6" s="96">
        <v>0</v>
      </c>
      <c r="M6" s="97">
        <v>0</v>
      </c>
    </row>
    <row r="7" spans="1:13" s="157" customFormat="1" ht="15" customHeight="1">
      <c r="A7" s="87" t="s">
        <v>22</v>
      </c>
      <c r="B7" s="113">
        <v>0</v>
      </c>
      <c r="C7" s="96">
        <v>0</v>
      </c>
      <c r="D7" s="96">
        <v>0</v>
      </c>
      <c r="E7" s="96">
        <v>0</v>
      </c>
      <c r="F7" s="96">
        <v>0</v>
      </c>
      <c r="G7" s="96">
        <v>0</v>
      </c>
      <c r="H7" s="96">
        <v>0</v>
      </c>
      <c r="I7" s="96">
        <v>0</v>
      </c>
      <c r="J7" s="96">
        <v>0</v>
      </c>
      <c r="K7" s="96">
        <v>0</v>
      </c>
      <c r="L7" s="96">
        <v>0</v>
      </c>
      <c r="M7" s="97">
        <v>0</v>
      </c>
    </row>
    <row r="8" spans="1:13" s="157" customFormat="1" ht="15" customHeight="1">
      <c r="A8" s="87" t="s">
        <v>23</v>
      </c>
      <c r="B8" s="113">
        <v>0</v>
      </c>
      <c r="C8" s="96">
        <v>0</v>
      </c>
      <c r="D8" s="96">
        <v>0</v>
      </c>
      <c r="E8" s="96">
        <v>0</v>
      </c>
      <c r="F8" s="96">
        <v>0</v>
      </c>
      <c r="G8" s="96">
        <v>0</v>
      </c>
      <c r="H8" s="96">
        <v>0</v>
      </c>
      <c r="I8" s="96">
        <v>0</v>
      </c>
      <c r="J8" s="96">
        <v>0</v>
      </c>
      <c r="K8" s="96">
        <v>0</v>
      </c>
      <c r="L8" s="96">
        <v>0</v>
      </c>
      <c r="M8" s="97">
        <v>0</v>
      </c>
    </row>
    <row r="9" spans="1:13" s="157" customFormat="1" ht="15" customHeight="1">
      <c r="A9" s="87" t="s">
        <v>24</v>
      </c>
      <c r="B9" s="113">
        <v>0</v>
      </c>
      <c r="C9" s="96">
        <v>0</v>
      </c>
      <c r="D9" s="96">
        <v>0</v>
      </c>
      <c r="E9" s="96">
        <v>0</v>
      </c>
      <c r="F9" s="96">
        <v>0</v>
      </c>
      <c r="G9" s="96">
        <v>0</v>
      </c>
      <c r="H9" s="96">
        <v>0</v>
      </c>
      <c r="I9" s="96">
        <v>0</v>
      </c>
      <c r="J9" s="96">
        <v>0</v>
      </c>
      <c r="K9" s="96">
        <v>0</v>
      </c>
      <c r="L9" s="96">
        <v>0</v>
      </c>
      <c r="M9" s="97">
        <v>0</v>
      </c>
    </row>
    <row r="10" spans="1:13" s="157" customFormat="1" ht="15" customHeight="1">
      <c r="A10" s="87" t="s">
        <v>25</v>
      </c>
      <c r="B10" s="113">
        <v>0</v>
      </c>
      <c r="C10" s="96">
        <v>0</v>
      </c>
      <c r="D10" s="96">
        <v>0</v>
      </c>
      <c r="E10" s="96">
        <v>0</v>
      </c>
      <c r="F10" s="96">
        <v>0</v>
      </c>
      <c r="G10" s="96">
        <v>0</v>
      </c>
      <c r="H10" s="96">
        <v>0</v>
      </c>
      <c r="I10" s="96">
        <v>0</v>
      </c>
      <c r="J10" s="96">
        <v>0</v>
      </c>
      <c r="K10" s="96">
        <v>0</v>
      </c>
      <c r="L10" s="96">
        <v>0</v>
      </c>
      <c r="M10" s="97">
        <v>0</v>
      </c>
    </row>
    <row r="11" spans="1:13" s="157" customFormat="1" ht="15" customHeight="1">
      <c r="A11" s="86" t="s">
        <v>26</v>
      </c>
      <c r="B11" s="114">
        <v>0</v>
      </c>
      <c r="C11" s="98">
        <v>0</v>
      </c>
      <c r="D11" s="98">
        <v>0</v>
      </c>
      <c r="E11" s="96">
        <v>0</v>
      </c>
      <c r="F11" s="98">
        <v>0</v>
      </c>
      <c r="G11" s="98">
        <v>0</v>
      </c>
      <c r="H11" s="98">
        <v>0</v>
      </c>
      <c r="I11" s="98">
        <v>0</v>
      </c>
      <c r="J11" s="98">
        <v>0</v>
      </c>
      <c r="K11" s="98">
        <v>0</v>
      </c>
      <c r="L11" s="98">
        <v>0</v>
      </c>
      <c r="M11" s="99">
        <v>0</v>
      </c>
    </row>
    <row r="12" spans="1:13" s="160" customFormat="1" ht="15" customHeight="1">
      <c r="A12" s="88" t="s">
        <v>27</v>
      </c>
      <c r="B12" s="114">
        <v>0</v>
      </c>
      <c r="C12" s="98">
        <v>0</v>
      </c>
      <c r="D12" s="98">
        <v>0</v>
      </c>
      <c r="E12" s="96">
        <v>0</v>
      </c>
      <c r="F12" s="98">
        <v>0</v>
      </c>
      <c r="G12" s="98">
        <v>0</v>
      </c>
      <c r="H12" s="98">
        <v>0</v>
      </c>
      <c r="I12" s="98">
        <v>0</v>
      </c>
      <c r="J12" s="98">
        <v>0</v>
      </c>
      <c r="K12" s="98">
        <v>0</v>
      </c>
      <c r="L12" s="98">
        <v>0</v>
      </c>
      <c r="M12" s="99">
        <v>0</v>
      </c>
    </row>
    <row r="13" spans="1:13" s="159" customFormat="1" ht="15" customHeight="1">
      <c r="A13" s="88" t="s">
        <v>28</v>
      </c>
      <c r="B13" s="114">
        <v>0</v>
      </c>
      <c r="C13" s="98">
        <v>0</v>
      </c>
      <c r="D13" s="98">
        <v>0</v>
      </c>
      <c r="E13" s="96">
        <v>0</v>
      </c>
      <c r="F13" s="96">
        <v>0</v>
      </c>
      <c r="G13" s="98">
        <v>0</v>
      </c>
      <c r="H13" s="98">
        <v>0</v>
      </c>
      <c r="I13" s="98">
        <v>0</v>
      </c>
      <c r="J13" s="98">
        <v>0</v>
      </c>
      <c r="K13" s="98">
        <v>0</v>
      </c>
      <c r="L13" s="98">
        <v>0</v>
      </c>
      <c r="M13" s="99">
        <v>0</v>
      </c>
    </row>
    <row r="14" spans="1:13" s="160" customFormat="1" ht="15" customHeight="1">
      <c r="A14" s="88" t="s">
        <v>29</v>
      </c>
      <c r="B14" s="114">
        <v>2500</v>
      </c>
      <c r="C14" s="98">
        <v>2500</v>
      </c>
      <c r="D14" s="98">
        <v>0</v>
      </c>
      <c r="E14" s="96">
        <v>0</v>
      </c>
      <c r="F14" s="96">
        <v>0</v>
      </c>
      <c r="G14" s="98">
        <v>0</v>
      </c>
      <c r="H14" s="98">
        <v>0</v>
      </c>
      <c r="I14" s="98">
        <v>0</v>
      </c>
      <c r="J14" s="98">
        <v>0</v>
      </c>
      <c r="K14" s="98">
        <v>0</v>
      </c>
      <c r="L14" s="98">
        <v>0</v>
      </c>
      <c r="M14" s="99">
        <v>0</v>
      </c>
    </row>
    <row r="15" spans="1:13" s="159" customFormat="1" ht="15" customHeight="1">
      <c r="A15" s="88" t="s">
        <v>30</v>
      </c>
      <c r="B15" s="115">
        <v>471.6</v>
      </c>
      <c r="C15" s="98">
        <f>212.3+327.65</f>
        <v>539.95000000000005</v>
      </c>
      <c r="D15" s="98">
        <v>0</v>
      </c>
      <c r="E15" s="96">
        <v>0</v>
      </c>
      <c r="F15" s="96">
        <v>0</v>
      </c>
      <c r="G15" s="98">
        <v>0</v>
      </c>
      <c r="H15" s="98">
        <v>0</v>
      </c>
      <c r="I15" s="98">
        <v>0</v>
      </c>
      <c r="J15" s="98">
        <v>0</v>
      </c>
      <c r="K15" s="98">
        <v>0</v>
      </c>
      <c r="L15" s="98">
        <v>0</v>
      </c>
      <c r="M15" s="99">
        <v>0</v>
      </c>
    </row>
    <row r="16" spans="1:13" s="159" customFormat="1" ht="15" customHeight="1">
      <c r="A16" s="88" t="s">
        <v>31</v>
      </c>
      <c r="B16" s="103">
        <v>0</v>
      </c>
      <c r="C16" s="98">
        <v>0</v>
      </c>
      <c r="D16" s="98">
        <v>0</v>
      </c>
      <c r="E16" s="96">
        <v>0</v>
      </c>
      <c r="F16" s="96">
        <v>0</v>
      </c>
      <c r="G16" s="98">
        <v>0</v>
      </c>
      <c r="H16" s="98">
        <v>0</v>
      </c>
      <c r="I16" s="98">
        <v>0</v>
      </c>
      <c r="J16" s="98">
        <v>0</v>
      </c>
      <c r="K16" s="98">
        <v>0</v>
      </c>
      <c r="L16" s="98">
        <v>0</v>
      </c>
      <c r="M16" s="99">
        <v>0</v>
      </c>
    </row>
    <row r="17" spans="1:13" s="157" customFormat="1" ht="15" customHeight="1">
      <c r="A17" s="88" t="s">
        <v>32</v>
      </c>
      <c r="B17" s="114">
        <v>0</v>
      </c>
      <c r="C17" s="98">
        <v>0</v>
      </c>
      <c r="D17" s="98">
        <v>0</v>
      </c>
      <c r="E17" s="96">
        <v>0</v>
      </c>
      <c r="F17" s="96">
        <v>0</v>
      </c>
      <c r="G17" s="98">
        <v>0</v>
      </c>
      <c r="H17" s="98">
        <v>0</v>
      </c>
      <c r="I17" s="98">
        <v>0</v>
      </c>
      <c r="J17" s="98">
        <v>0</v>
      </c>
      <c r="K17" s="98">
        <v>0</v>
      </c>
      <c r="L17" s="98">
        <v>0</v>
      </c>
      <c r="M17" s="99">
        <v>0</v>
      </c>
    </row>
    <row r="18" spans="1:13" s="157" customFormat="1" ht="15" customHeight="1" thickBot="1">
      <c r="A18" s="90" t="s">
        <v>33</v>
      </c>
      <c r="B18" s="161">
        <v>1610</v>
      </c>
      <c r="C18" s="100">
        <v>1570</v>
      </c>
      <c r="D18" s="100">
        <v>0</v>
      </c>
      <c r="E18" s="96">
        <v>0</v>
      </c>
      <c r="F18" s="96">
        <v>0</v>
      </c>
      <c r="G18" s="98">
        <v>0</v>
      </c>
      <c r="H18" s="98">
        <v>0</v>
      </c>
      <c r="I18" s="98">
        <v>0</v>
      </c>
      <c r="J18" s="98">
        <v>0</v>
      </c>
      <c r="K18" s="98">
        <v>0</v>
      </c>
      <c r="L18" s="98">
        <v>0</v>
      </c>
      <c r="M18" s="99">
        <v>0</v>
      </c>
    </row>
    <row r="19" spans="1:13" s="157" customFormat="1" ht="15" customHeight="1" thickBot="1">
      <c r="A19" s="67" t="s">
        <v>34</v>
      </c>
      <c r="B19" s="69">
        <f>SUM(B5:B18)</f>
        <v>4581.6000000000004</v>
      </c>
      <c r="C19" s="101">
        <f t="shared" ref="C19:M19" si="0">SUM(C5:C18)</f>
        <v>4609.95</v>
      </c>
      <c r="D19" s="101">
        <f t="shared" si="0"/>
        <v>0</v>
      </c>
      <c r="E19" s="101">
        <f t="shared" si="0"/>
        <v>0</v>
      </c>
      <c r="F19" s="101">
        <f t="shared" si="0"/>
        <v>0</v>
      </c>
      <c r="G19" s="101">
        <f t="shared" si="0"/>
        <v>0</v>
      </c>
      <c r="H19" s="101">
        <f t="shared" si="0"/>
        <v>0</v>
      </c>
      <c r="I19" s="101">
        <f t="shared" si="0"/>
        <v>0</v>
      </c>
      <c r="J19" s="101">
        <f t="shared" si="0"/>
        <v>0</v>
      </c>
      <c r="K19" s="101">
        <f t="shared" si="0"/>
        <v>0</v>
      </c>
      <c r="L19" s="101">
        <f t="shared" si="0"/>
        <v>0</v>
      </c>
      <c r="M19" s="101">
        <f t="shared" si="0"/>
        <v>0</v>
      </c>
    </row>
    <row r="20" spans="1:13" s="157" customFormat="1" ht="15" customHeight="1" thickBot="1">
      <c r="A20" s="70" t="s">
        <v>14</v>
      </c>
      <c r="B20" s="116">
        <v>0</v>
      </c>
      <c r="C20" s="98">
        <v>9.9499999999999993</v>
      </c>
      <c r="D20" s="98">
        <v>0</v>
      </c>
      <c r="E20" s="98">
        <v>0</v>
      </c>
      <c r="F20" s="98">
        <v>0</v>
      </c>
      <c r="G20" s="98">
        <v>0</v>
      </c>
      <c r="H20" s="98">
        <v>0</v>
      </c>
      <c r="I20" s="98">
        <v>0</v>
      </c>
      <c r="J20" s="98">
        <v>0</v>
      </c>
      <c r="K20" s="98">
        <v>0</v>
      </c>
      <c r="L20" s="98">
        <v>0</v>
      </c>
      <c r="M20" s="99">
        <v>0</v>
      </c>
    </row>
    <row r="21" spans="1:13" s="157" customFormat="1" ht="15" customHeight="1" thickBot="1">
      <c r="A21" s="67" t="s">
        <v>15</v>
      </c>
      <c r="B21" s="69">
        <f>B19-B20</f>
        <v>4581.6000000000004</v>
      </c>
      <c r="C21" s="101">
        <f t="shared" ref="C21:M21" si="1">C19-C20</f>
        <v>4600</v>
      </c>
      <c r="D21" s="101">
        <f t="shared" si="1"/>
        <v>0</v>
      </c>
      <c r="E21" s="101">
        <f t="shared" si="1"/>
        <v>0</v>
      </c>
      <c r="F21" s="101">
        <f t="shared" si="1"/>
        <v>0</v>
      </c>
      <c r="G21" s="101">
        <f t="shared" si="1"/>
        <v>0</v>
      </c>
      <c r="H21" s="101">
        <f t="shared" si="1"/>
        <v>0</v>
      </c>
      <c r="I21" s="101">
        <f t="shared" si="1"/>
        <v>0</v>
      </c>
      <c r="J21" s="101">
        <f t="shared" si="1"/>
        <v>0</v>
      </c>
      <c r="K21" s="101">
        <f t="shared" si="1"/>
        <v>0</v>
      </c>
      <c r="L21" s="101">
        <f t="shared" si="1"/>
        <v>0</v>
      </c>
      <c r="M21" s="101">
        <f t="shared" si="1"/>
        <v>0</v>
      </c>
    </row>
    <row r="22" spans="1:13" s="157" customFormat="1" ht="15" customHeight="1" thickBot="1">
      <c r="A22" s="70" t="s">
        <v>12</v>
      </c>
      <c r="B22" s="117">
        <f>AVERAGE(B21)</f>
        <v>4581.6000000000004</v>
      </c>
      <c r="C22" s="111">
        <f>AVERAGE(B21:C21)</f>
        <v>4590.8</v>
      </c>
      <c r="D22" s="111"/>
      <c r="E22" s="111"/>
      <c r="F22" s="111"/>
      <c r="G22" s="111"/>
      <c r="H22" s="111"/>
      <c r="I22" s="111"/>
      <c r="J22" s="111"/>
      <c r="K22" s="111"/>
      <c r="L22" s="111"/>
      <c r="M22" s="112"/>
    </row>
    <row r="23" spans="1:13" s="157" customFormat="1" ht="15" customHeight="1" thickBot="1">
      <c r="A23" s="91" t="s">
        <v>13</v>
      </c>
      <c r="B23" s="118"/>
      <c r="C23" s="148"/>
      <c r="D23" s="73"/>
      <c r="E23" s="73"/>
      <c r="F23" s="73"/>
      <c r="G23" s="73"/>
      <c r="H23" s="73"/>
      <c r="I23" s="74"/>
      <c r="J23" s="73"/>
      <c r="K23" s="73"/>
      <c r="L23" s="73"/>
      <c r="M23" s="75"/>
    </row>
    <row r="24" spans="1:13" ht="15">
      <c r="A24"/>
      <c r="B24" s="11"/>
      <c r="C24" s="11"/>
      <c r="D24" s="12"/>
      <c r="E24" s="12"/>
      <c r="F24" s="12"/>
      <c r="G24" s="12"/>
      <c r="H24" s="12"/>
      <c r="I24" s="12"/>
      <c r="J24" s="12"/>
      <c r="K24" s="12"/>
      <c r="L24" s="12"/>
      <c r="M24" s="12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4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>
  <sheetPr>
    <tabColor theme="6" tint="-0.499984740745262"/>
    <pageSetUpPr fitToPage="1"/>
  </sheetPr>
  <dimension ref="A1:M24"/>
  <sheetViews>
    <sheetView zoomScaleNormal="100" workbookViewId="0">
      <selection activeCell="N3" sqref="A3:XFD4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173" t="s">
        <v>19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5"/>
    </row>
    <row r="2" spans="1:13" ht="21.75" thickBot="1">
      <c r="A2" s="173" t="s">
        <v>59</v>
      </c>
      <c r="B2" s="174"/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75"/>
    </row>
    <row r="3" spans="1:13" s="200" customFormat="1" ht="11.25">
      <c r="A3" s="187" t="s">
        <v>0</v>
      </c>
      <c r="B3" s="189" t="s">
        <v>1</v>
      </c>
      <c r="C3" s="185" t="s">
        <v>2</v>
      </c>
      <c r="D3" s="185" t="s">
        <v>3</v>
      </c>
      <c r="E3" s="185" t="s">
        <v>4</v>
      </c>
      <c r="F3" s="185" t="s">
        <v>5</v>
      </c>
      <c r="G3" s="185" t="s">
        <v>6</v>
      </c>
      <c r="H3" s="185" t="s">
        <v>7</v>
      </c>
      <c r="I3" s="185" t="s">
        <v>16</v>
      </c>
      <c r="J3" s="185" t="s">
        <v>8</v>
      </c>
      <c r="K3" s="185" t="s">
        <v>9</v>
      </c>
      <c r="L3" s="185" t="s">
        <v>10</v>
      </c>
      <c r="M3" s="186" t="s">
        <v>11</v>
      </c>
    </row>
    <row r="4" spans="1:13" s="58" customFormat="1" ht="11.25">
      <c r="A4" s="188"/>
      <c r="B4" s="190"/>
      <c r="C4" s="179"/>
      <c r="D4" s="179"/>
      <c r="E4" s="179"/>
      <c r="F4" s="179"/>
      <c r="G4" s="179"/>
      <c r="H4" s="179"/>
      <c r="I4" s="179"/>
      <c r="J4" s="179"/>
      <c r="K4" s="179"/>
      <c r="L4" s="179"/>
      <c r="M4" s="181"/>
    </row>
    <row r="5" spans="1:13" ht="15" customHeight="1">
      <c r="A5" s="86" t="s">
        <v>20</v>
      </c>
      <c r="B5" s="113">
        <v>3200</v>
      </c>
      <c r="C5" s="96">
        <v>3200</v>
      </c>
      <c r="D5" s="96">
        <v>0</v>
      </c>
      <c r="E5" s="96">
        <v>0</v>
      </c>
      <c r="F5" s="96">
        <v>0</v>
      </c>
      <c r="G5" s="96">
        <v>0</v>
      </c>
      <c r="H5" s="96">
        <v>0</v>
      </c>
      <c r="I5" s="96">
        <v>0</v>
      </c>
      <c r="J5" s="96">
        <v>0</v>
      </c>
      <c r="K5" s="96">
        <v>0</v>
      </c>
      <c r="L5" s="96">
        <v>0</v>
      </c>
      <c r="M5" s="97">
        <v>0</v>
      </c>
    </row>
    <row r="6" spans="1:13" ht="15" customHeight="1">
      <c r="A6" s="87" t="s">
        <v>21</v>
      </c>
      <c r="B6" s="113">
        <v>0</v>
      </c>
      <c r="C6" s="96">
        <v>0</v>
      </c>
      <c r="D6" s="96">
        <v>0</v>
      </c>
      <c r="E6" s="96">
        <v>0</v>
      </c>
      <c r="F6" s="96">
        <v>0</v>
      </c>
      <c r="G6" s="96">
        <v>0</v>
      </c>
      <c r="H6" s="96">
        <v>0</v>
      </c>
      <c r="I6" s="96">
        <v>0</v>
      </c>
      <c r="J6" s="96">
        <v>0</v>
      </c>
      <c r="K6" s="96">
        <v>0</v>
      </c>
      <c r="L6" s="96">
        <v>0</v>
      </c>
      <c r="M6" s="97">
        <v>0</v>
      </c>
    </row>
    <row r="7" spans="1:13" ht="15" customHeight="1">
      <c r="A7" s="87" t="s">
        <v>22</v>
      </c>
      <c r="B7" s="113">
        <v>0</v>
      </c>
      <c r="C7" s="96">
        <v>0</v>
      </c>
      <c r="D7" s="96">
        <v>0</v>
      </c>
      <c r="E7" s="96">
        <v>0</v>
      </c>
      <c r="F7" s="96">
        <v>0</v>
      </c>
      <c r="G7" s="96">
        <v>0</v>
      </c>
      <c r="H7" s="96">
        <v>0</v>
      </c>
      <c r="I7" s="96">
        <v>0</v>
      </c>
      <c r="J7" s="96">
        <v>0</v>
      </c>
      <c r="K7" s="96">
        <v>0</v>
      </c>
      <c r="L7" s="96">
        <v>0</v>
      </c>
      <c r="M7" s="97">
        <v>0</v>
      </c>
    </row>
    <row r="8" spans="1:13" ht="15" customHeight="1">
      <c r="A8" s="87" t="s">
        <v>23</v>
      </c>
      <c r="B8" s="113">
        <v>0</v>
      </c>
      <c r="C8" s="96">
        <v>0</v>
      </c>
      <c r="D8" s="96">
        <v>0</v>
      </c>
      <c r="E8" s="96">
        <v>0</v>
      </c>
      <c r="F8" s="96">
        <v>0</v>
      </c>
      <c r="G8" s="96">
        <v>0</v>
      </c>
      <c r="H8" s="96">
        <v>0</v>
      </c>
      <c r="I8" s="96">
        <v>0</v>
      </c>
      <c r="J8" s="96">
        <v>0</v>
      </c>
      <c r="K8" s="96">
        <v>0</v>
      </c>
      <c r="L8" s="96">
        <v>0</v>
      </c>
      <c r="M8" s="97">
        <v>0</v>
      </c>
    </row>
    <row r="9" spans="1:13" ht="15" customHeight="1">
      <c r="A9" s="87" t="s">
        <v>24</v>
      </c>
      <c r="B9" s="113">
        <v>0</v>
      </c>
      <c r="C9" s="96">
        <v>0</v>
      </c>
      <c r="D9" s="96">
        <v>0</v>
      </c>
      <c r="E9" s="96">
        <v>0</v>
      </c>
      <c r="F9" s="96">
        <v>0</v>
      </c>
      <c r="G9" s="96">
        <v>0</v>
      </c>
      <c r="H9" s="96">
        <v>0</v>
      </c>
      <c r="I9" s="96">
        <v>0</v>
      </c>
      <c r="J9" s="96">
        <v>0</v>
      </c>
      <c r="K9" s="96">
        <v>0</v>
      </c>
      <c r="L9" s="96">
        <v>0</v>
      </c>
      <c r="M9" s="97">
        <v>0</v>
      </c>
    </row>
    <row r="10" spans="1:13" ht="15" customHeight="1">
      <c r="A10" s="87" t="s">
        <v>25</v>
      </c>
      <c r="B10" s="113">
        <v>0</v>
      </c>
      <c r="C10" s="96">
        <v>0</v>
      </c>
      <c r="D10" s="96">
        <v>0</v>
      </c>
      <c r="E10" s="96">
        <v>0</v>
      </c>
      <c r="F10" s="96">
        <v>0</v>
      </c>
      <c r="G10" s="96">
        <v>0</v>
      </c>
      <c r="H10" s="96">
        <v>0</v>
      </c>
      <c r="I10" s="96">
        <v>0</v>
      </c>
      <c r="J10" s="96">
        <v>0</v>
      </c>
      <c r="K10" s="96">
        <v>0</v>
      </c>
      <c r="L10" s="96">
        <v>0</v>
      </c>
      <c r="M10" s="97">
        <v>0</v>
      </c>
    </row>
    <row r="11" spans="1:13" ht="15" customHeight="1">
      <c r="A11" s="86" t="s">
        <v>26</v>
      </c>
      <c r="B11" s="114">
        <v>0</v>
      </c>
      <c r="C11" s="98">
        <v>0</v>
      </c>
      <c r="D11" s="98">
        <v>0</v>
      </c>
      <c r="E11" s="96">
        <v>0</v>
      </c>
      <c r="F11" s="98">
        <v>0</v>
      </c>
      <c r="G11" s="98">
        <v>0</v>
      </c>
      <c r="H11" s="98">
        <v>0</v>
      </c>
      <c r="I11" s="98">
        <v>0</v>
      </c>
      <c r="J11" s="98">
        <v>0</v>
      </c>
      <c r="K11" s="98">
        <v>0</v>
      </c>
      <c r="L11" s="98">
        <v>0</v>
      </c>
      <c r="M11" s="99">
        <v>0</v>
      </c>
    </row>
    <row r="12" spans="1:13" s="17" customFormat="1" ht="15" customHeight="1">
      <c r="A12" s="88" t="s">
        <v>27</v>
      </c>
      <c r="B12" s="114">
        <v>1400</v>
      </c>
      <c r="C12" s="98">
        <v>1400</v>
      </c>
      <c r="D12" s="98">
        <v>0</v>
      </c>
      <c r="E12" s="96">
        <v>0</v>
      </c>
      <c r="F12" s="98">
        <v>0</v>
      </c>
      <c r="G12" s="98">
        <v>0</v>
      </c>
      <c r="H12" s="98">
        <v>0</v>
      </c>
      <c r="I12" s="98">
        <v>0</v>
      </c>
      <c r="J12" s="98">
        <v>0</v>
      </c>
      <c r="K12" s="98">
        <v>0</v>
      </c>
      <c r="L12" s="98">
        <v>0</v>
      </c>
      <c r="M12" s="99">
        <v>0</v>
      </c>
    </row>
    <row r="13" spans="1:13" s="15" customFormat="1" ht="15" customHeight="1">
      <c r="A13" s="88" t="s">
        <v>28</v>
      </c>
      <c r="B13" s="114">
        <v>0</v>
      </c>
      <c r="C13" s="98">
        <v>0</v>
      </c>
      <c r="D13" s="98">
        <v>0</v>
      </c>
      <c r="E13" s="96">
        <v>0</v>
      </c>
      <c r="F13" s="96">
        <v>0</v>
      </c>
      <c r="G13" s="98">
        <v>0</v>
      </c>
      <c r="H13" s="98">
        <v>0</v>
      </c>
      <c r="I13" s="98">
        <v>0</v>
      </c>
      <c r="J13" s="98">
        <v>0</v>
      </c>
      <c r="K13" s="98">
        <v>0</v>
      </c>
      <c r="L13" s="98">
        <v>0</v>
      </c>
      <c r="M13" s="99">
        <v>0</v>
      </c>
    </row>
    <row r="14" spans="1:13" s="17" customFormat="1" ht="15" customHeight="1">
      <c r="A14" s="88" t="s">
        <v>29</v>
      </c>
      <c r="B14" s="114">
        <v>0</v>
      </c>
      <c r="C14" s="98">
        <v>0</v>
      </c>
      <c r="D14" s="98">
        <v>0</v>
      </c>
      <c r="E14" s="96">
        <v>0</v>
      </c>
      <c r="F14" s="96">
        <v>0</v>
      </c>
      <c r="G14" s="98">
        <v>0</v>
      </c>
      <c r="H14" s="98">
        <v>0</v>
      </c>
      <c r="I14" s="98">
        <v>0</v>
      </c>
      <c r="J14" s="98">
        <v>0</v>
      </c>
      <c r="K14" s="98">
        <v>0</v>
      </c>
      <c r="L14" s="98">
        <v>0</v>
      </c>
      <c r="M14" s="99">
        <v>0</v>
      </c>
    </row>
    <row r="15" spans="1:13" s="15" customFormat="1" ht="15" customHeight="1">
      <c r="A15" s="88" t="s">
        <v>30</v>
      </c>
      <c r="B15" s="114">
        <v>0</v>
      </c>
      <c r="C15" s="98">
        <v>0</v>
      </c>
      <c r="D15" s="98">
        <v>0</v>
      </c>
      <c r="E15" s="96">
        <v>0</v>
      </c>
      <c r="F15" s="96">
        <v>0</v>
      </c>
      <c r="G15" s="98">
        <v>0</v>
      </c>
      <c r="H15" s="98">
        <v>0</v>
      </c>
      <c r="I15" s="98">
        <v>0</v>
      </c>
      <c r="J15" s="98">
        <v>0</v>
      </c>
      <c r="K15" s="98">
        <v>0</v>
      </c>
      <c r="L15" s="98">
        <v>0</v>
      </c>
      <c r="M15" s="99">
        <v>0</v>
      </c>
    </row>
    <row r="16" spans="1:13" s="15" customFormat="1" ht="15" customHeight="1">
      <c r="A16" s="88" t="s">
        <v>31</v>
      </c>
      <c r="B16" s="114">
        <v>0</v>
      </c>
      <c r="C16" s="98">
        <v>0</v>
      </c>
      <c r="D16" s="98">
        <v>0</v>
      </c>
      <c r="E16" s="96">
        <v>0</v>
      </c>
      <c r="F16" s="96">
        <v>0</v>
      </c>
      <c r="G16" s="98">
        <v>0</v>
      </c>
      <c r="H16" s="98">
        <v>0</v>
      </c>
      <c r="I16" s="98">
        <v>0</v>
      </c>
      <c r="J16" s="98">
        <v>0</v>
      </c>
      <c r="K16" s="98">
        <v>0</v>
      </c>
      <c r="L16" s="98">
        <v>0</v>
      </c>
      <c r="M16" s="99">
        <v>0</v>
      </c>
    </row>
    <row r="17" spans="1:13" ht="15" customHeight="1">
      <c r="A17" s="88" t="s">
        <v>32</v>
      </c>
      <c r="B17" s="114">
        <v>0</v>
      </c>
      <c r="C17" s="98">
        <v>0</v>
      </c>
      <c r="D17" s="98">
        <v>0</v>
      </c>
      <c r="E17" s="96">
        <v>0</v>
      </c>
      <c r="F17" s="96">
        <v>0</v>
      </c>
      <c r="G17" s="98">
        <v>0</v>
      </c>
      <c r="H17" s="98">
        <v>0</v>
      </c>
      <c r="I17" s="98">
        <v>0</v>
      </c>
      <c r="J17" s="98">
        <v>0</v>
      </c>
      <c r="K17" s="98">
        <v>0</v>
      </c>
      <c r="L17" s="98">
        <v>0</v>
      </c>
      <c r="M17" s="99">
        <v>0</v>
      </c>
    </row>
    <row r="18" spans="1:13" ht="15" customHeight="1" thickBot="1">
      <c r="A18" s="90" t="s">
        <v>33</v>
      </c>
      <c r="B18" s="115">
        <v>0</v>
      </c>
      <c r="C18" s="100">
        <v>0</v>
      </c>
      <c r="D18" s="100">
        <v>0</v>
      </c>
      <c r="E18" s="96">
        <v>0</v>
      </c>
      <c r="F18" s="96">
        <v>0</v>
      </c>
      <c r="G18" s="98">
        <v>0</v>
      </c>
      <c r="H18" s="98">
        <v>0</v>
      </c>
      <c r="I18" s="98">
        <v>0</v>
      </c>
      <c r="J18" s="98">
        <v>0</v>
      </c>
      <c r="K18" s="98">
        <v>0</v>
      </c>
      <c r="L18" s="98">
        <v>0</v>
      </c>
      <c r="M18" s="99">
        <v>0</v>
      </c>
    </row>
    <row r="19" spans="1:13" ht="15" customHeight="1" thickBot="1">
      <c r="A19" s="67" t="s">
        <v>34</v>
      </c>
      <c r="B19" s="69">
        <f t="shared" ref="B19" si="0">SUM(B5:B18)</f>
        <v>4600</v>
      </c>
      <c r="C19" s="101">
        <f t="shared" ref="C19:M19" si="1">SUM(C5:C18)</f>
        <v>4600</v>
      </c>
      <c r="D19" s="101">
        <f t="shared" si="1"/>
        <v>0</v>
      </c>
      <c r="E19" s="101">
        <f t="shared" si="1"/>
        <v>0</v>
      </c>
      <c r="F19" s="101">
        <f t="shared" si="1"/>
        <v>0</v>
      </c>
      <c r="G19" s="101">
        <f t="shared" si="1"/>
        <v>0</v>
      </c>
      <c r="H19" s="101">
        <f t="shared" si="1"/>
        <v>0</v>
      </c>
      <c r="I19" s="101">
        <f t="shared" si="1"/>
        <v>0</v>
      </c>
      <c r="J19" s="101">
        <f t="shared" si="1"/>
        <v>0</v>
      </c>
      <c r="K19" s="101">
        <f t="shared" si="1"/>
        <v>0</v>
      </c>
      <c r="L19" s="101">
        <f t="shared" si="1"/>
        <v>0</v>
      </c>
      <c r="M19" s="101">
        <f t="shared" si="1"/>
        <v>0</v>
      </c>
    </row>
    <row r="20" spans="1:13" ht="15" customHeight="1" thickBot="1">
      <c r="A20" s="70" t="s">
        <v>14</v>
      </c>
      <c r="B20" s="116">
        <v>0</v>
      </c>
      <c r="C20" s="98">
        <v>0</v>
      </c>
      <c r="D20" s="98">
        <v>0</v>
      </c>
      <c r="E20" s="98">
        <v>0</v>
      </c>
      <c r="F20" s="98">
        <v>0</v>
      </c>
      <c r="G20" s="98">
        <v>0</v>
      </c>
      <c r="H20" s="98">
        <v>0</v>
      </c>
      <c r="I20" s="98">
        <v>0</v>
      </c>
      <c r="J20" s="98">
        <v>0</v>
      </c>
      <c r="K20" s="98">
        <v>0</v>
      </c>
      <c r="L20" s="98">
        <v>0</v>
      </c>
      <c r="M20" s="99">
        <v>0</v>
      </c>
    </row>
    <row r="21" spans="1:13" ht="15" customHeight="1" thickBot="1">
      <c r="A21" s="67" t="s">
        <v>15</v>
      </c>
      <c r="B21" s="69">
        <f>B19-B20</f>
        <v>4600</v>
      </c>
      <c r="C21" s="101">
        <f t="shared" ref="C21:M21" si="2">C19-C20</f>
        <v>4600</v>
      </c>
      <c r="D21" s="101">
        <f t="shared" si="2"/>
        <v>0</v>
      </c>
      <c r="E21" s="101">
        <f t="shared" si="2"/>
        <v>0</v>
      </c>
      <c r="F21" s="101">
        <f t="shared" si="2"/>
        <v>0</v>
      </c>
      <c r="G21" s="101">
        <f t="shared" si="2"/>
        <v>0</v>
      </c>
      <c r="H21" s="101">
        <f t="shared" si="2"/>
        <v>0</v>
      </c>
      <c r="I21" s="101">
        <f t="shared" si="2"/>
        <v>0</v>
      </c>
      <c r="J21" s="101">
        <f t="shared" si="2"/>
        <v>0</v>
      </c>
      <c r="K21" s="101">
        <f t="shared" si="2"/>
        <v>0</v>
      </c>
      <c r="L21" s="101">
        <f t="shared" si="2"/>
        <v>0</v>
      </c>
      <c r="M21" s="101">
        <f t="shared" si="2"/>
        <v>0</v>
      </c>
    </row>
    <row r="22" spans="1:13" ht="15" customHeight="1" thickBot="1">
      <c r="A22" s="70" t="s">
        <v>12</v>
      </c>
      <c r="B22" s="117">
        <f>AVERAGE(B21)</f>
        <v>4600</v>
      </c>
      <c r="C22" s="111">
        <f>AVERAGE(B21:C21)</f>
        <v>4600</v>
      </c>
      <c r="D22" s="111"/>
      <c r="E22" s="111"/>
      <c r="F22" s="111"/>
      <c r="G22" s="111"/>
      <c r="H22" s="111"/>
      <c r="I22" s="111"/>
      <c r="J22" s="111"/>
      <c r="K22" s="111"/>
      <c r="L22" s="111"/>
      <c r="M22" s="112"/>
    </row>
    <row r="23" spans="1:13" ht="15" customHeight="1" thickBot="1">
      <c r="A23" s="91" t="s">
        <v>13</v>
      </c>
      <c r="B23" s="118"/>
      <c r="C23" s="107"/>
      <c r="D23" s="107"/>
      <c r="E23" s="107"/>
      <c r="F23" s="107"/>
      <c r="G23" s="107"/>
      <c r="H23" s="107"/>
      <c r="I23" s="108"/>
      <c r="J23" s="107"/>
      <c r="K23" s="107"/>
      <c r="L23" s="107"/>
      <c r="M23" s="109"/>
    </row>
    <row r="24" spans="1:13" ht="1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3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>
  <sheetPr>
    <tabColor theme="6" tint="-0.499984740745262"/>
    <pageSetUpPr fitToPage="1"/>
  </sheetPr>
  <dimension ref="A1:M25"/>
  <sheetViews>
    <sheetView zoomScaleNormal="100" workbookViewId="0">
      <selection activeCell="N3" sqref="A3:XFD4"/>
    </sheetView>
  </sheetViews>
  <sheetFormatPr defaultRowHeight="12.75"/>
  <cols>
    <col min="1" max="1" width="59.140625" style="16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173" t="s">
        <v>19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5"/>
    </row>
    <row r="2" spans="1:13" ht="21.75" thickBot="1">
      <c r="A2" s="173" t="s">
        <v>60</v>
      </c>
      <c r="B2" s="174"/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75"/>
    </row>
    <row r="3" spans="1:13" s="200" customFormat="1" ht="11.25">
      <c r="A3" s="187" t="s">
        <v>0</v>
      </c>
      <c r="B3" s="189" t="s">
        <v>1</v>
      </c>
      <c r="C3" s="185" t="s">
        <v>2</v>
      </c>
      <c r="D3" s="185" t="s">
        <v>3</v>
      </c>
      <c r="E3" s="185" t="s">
        <v>4</v>
      </c>
      <c r="F3" s="185" t="s">
        <v>5</v>
      </c>
      <c r="G3" s="185" t="s">
        <v>6</v>
      </c>
      <c r="H3" s="185" t="s">
        <v>7</v>
      </c>
      <c r="I3" s="185" t="s">
        <v>16</v>
      </c>
      <c r="J3" s="185" t="s">
        <v>8</v>
      </c>
      <c r="K3" s="185" t="s">
        <v>9</v>
      </c>
      <c r="L3" s="185" t="s">
        <v>10</v>
      </c>
      <c r="M3" s="186" t="s">
        <v>11</v>
      </c>
    </row>
    <row r="4" spans="1:13" s="58" customFormat="1" ht="11.25">
      <c r="A4" s="188"/>
      <c r="B4" s="190"/>
      <c r="C4" s="179"/>
      <c r="D4" s="179"/>
      <c r="E4" s="179"/>
      <c r="F4" s="179"/>
      <c r="G4" s="179"/>
      <c r="H4" s="179"/>
      <c r="I4" s="179"/>
      <c r="J4" s="179"/>
      <c r="K4" s="179"/>
      <c r="L4" s="179"/>
      <c r="M4" s="181"/>
    </row>
    <row r="5" spans="1:13" ht="15" customHeight="1">
      <c r="A5" s="86" t="s">
        <v>20</v>
      </c>
      <c r="B5" s="113">
        <v>0</v>
      </c>
      <c r="C5" s="57">
        <v>0</v>
      </c>
      <c r="D5" s="57">
        <v>0</v>
      </c>
      <c r="E5" s="57">
        <v>0</v>
      </c>
      <c r="F5" s="57">
        <v>0</v>
      </c>
      <c r="G5" s="57">
        <v>0</v>
      </c>
      <c r="H5" s="57">
        <v>0</v>
      </c>
      <c r="I5" s="57">
        <v>0</v>
      </c>
      <c r="J5" s="57">
        <v>0</v>
      </c>
      <c r="K5" s="57">
        <v>0</v>
      </c>
      <c r="L5" s="57">
        <v>0</v>
      </c>
      <c r="M5" s="94">
        <v>0</v>
      </c>
    </row>
    <row r="6" spans="1:13" ht="15" customHeight="1">
      <c r="A6" s="87" t="s">
        <v>21</v>
      </c>
      <c r="B6" s="113">
        <v>0</v>
      </c>
      <c r="C6" s="57">
        <v>0</v>
      </c>
      <c r="D6" s="57">
        <v>0</v>
      </c>
      <c r="E6" s="57">
        <v>0</v>
      </c>
      <c r="F6" s="57">
        <v>0</v>
      </c>
      <c r="G6" s="57">
        <v>0</v>
      </c>
      <c r="H6" s="57">
        <v>0</v>
      </c>
      <c r="I6" s="57">
        <v>0</v>
      </c>
      <c r="J6" s="57">
        <v>0</v>
      </c>
      <c r="K6" s="57">
        <v>0</v>
      </c>
      <c r="L6" s="57">
        <v>0</v>
      </c>
      <c r="M6" s="94">
        <v>0</v>
      </c>
    </row>
    <row r="7" spans="1:13" ht="15" customHeight="1">
      <c r="A7" s="87" t="s">
        <v>22</v>
      </c>
      <c r="B7" s="113">
        <v>0</v>
      </c>
      <c r="C7" s="57">
        <v>0</v>
      </c>
      <c r="D7" s="57">
        <v>0</v>
      </c>
      <c r="E7" s="57">
        <v>0</v>
      </c>
      <c r="F7" s="57">
        <v>0</v>
      </c>
      <c r="G7" s="57">
        <v>0</v>
      </c>
      <c r="H7" s="57">
        <v>0</v>
      </c>
      <c r="I7" s="57">
        <v>0</v>
      </c>
      <c r="J7" s="57">
        <v>0</v>
      </c>
      <c r="K7" s="57">
        <v>0</v>
      </c>
      <c r="L7" s="57">
        <v>0</v>
      </c>
      <c r="M7" s="94">
        <v>0</v>
      </c>
    </row>
    <row r="8" spans="1:13" ht="15" customHeight="1">
      <c r="A8" s="87" t="s">
        <v>23</v>
      </c>
      <c r="B8" s="113">
        <v>0</v>
      </c>
      <c r="C8" s="57">
        <v>0</v>
      </c>
      <c r="D8" s="57">
        <v>0</v>
      </c>
      <c r="E8" s="57">
        <v>0</v>
      </c>
      <c r="F8" s="57">
        <v>0</v>
      </c>
      <c r="G8" s="57">
        <v>0</v>
      </c>
      <c r="H8" s="57">
        <v>0</v>
      </c>
      <c r="I8" s="57">
        <v>0</v>
      </c>
      <c r="J8" s="57">
        <v>0</v>
      </c>
      <c r="K8" s="57">
        <v>0</v>
      </c>
      <c r="L8" s="57">
        <v>0</v>
      </c>
      <c r="M8" s="94">
        <v>0</v>
      </c>
    </row>
    <row r="9" spans="1:13" ht="15" customHeight="1">
      <c r="A9" s="87" t="s">
        <v>24</v>
      </c>
      <c r="B9" s="113">
        <v>0</v>
      </c>
      <c r="C9" s="57">
        <v>0</v>
      </c>
      <c r="D9" s="57">
        <v>0</v>
      </c>
      <c r="E9" s="57">
        <v>0</v>
      </c>
      <c r="F9" s="57">
        <v>0</v>
      </c>
      <c r="G9" s="57">
        <v>0</v>
      </c>
      <c r="H9" s="57">
        <v>0</v>
      </c>
      <c r="I9" s="57">
        <v>0</v>
      </c>
      <c r="J9" s="57">
        <v>0</v>
      </c>
      <c r="K9" s="57">
        <v>0</v>
      </c>
      <c r="L9" s="57">
        <v>0</v>
      </c>
      <c r="M9" s="94">
        <v>0</v>
      </c>
    </row>
    <row r="10" spans="1:13" ht="15" customHeight="1">
      <c r="A10" s="87" t="s">
        <v>25</v>
      </c>
      <c r="B10" s="113">
        <v>0</v>
      </c>
      <c r="C10" s="57">
        <v>0</v>
      </c>
      <c r="D10" s="57">
        <v>0</v>
      </c>
      <c r="E10" s="57">
        <v>0</v>
      </c>
      <c r="F10" s="57">
        <v>0</v>
      </c>
      <c r="G10" s="57">
        <v>0</v>
      </c>
      <c r="H10" s="57">
        <v>0</v>
      </c>
      <c r="I10" s="57">
        <v>0</v>
      </c>
      <c r="J10" s="57">
        <v>0</v>
      </c>
      <c r="K10" s="57">
        <v>0</v>
      </c>
      <c r="L10" s="57">
        <v>0</v>
      </c>
      <c r="M10" s="94">
        <v>0</v>
      </c>
    </row>
    <row r="11" spans="1:13" ht="15" customHeight="1">
      <c r="A11" s="86" t="s">
        <v>26</v>
      </c>
      <c r="B11" s="113">
        <v>0</v>
      </c>
      <c r="C11" s="57">
        <v>0</v>
      </c>
      <c r="D11" s="61">
        <v>0</v>
      </c>
      <c r="E11" s="57">
        <v>0</v>
      </c>
      <c r="F11" s="61">
        <v>0</v>
      </c>
      <c r="G11" s="61">
        <v>0</v>
      </c>
      <c r="H11" s="61">
        <v>0</v>
      </c>
      <c r="I11" s="61">
        <v>0</v>
      </c>
      <c r="J11" s="61">
        <v>0</v>
      </c>
      <c r="K11" s="61">
        <v>0</v>
      </c>
      <c r="L11" s="61">
        <v>0</v>
      </c>
      <c r="M11" s="95">
        <v>0</v>
      </c>
    </row>
    <row r="12" spans="1:13" s="17" customFormat="1" ht="15" customHeight="1">
      <c r="A12" s="88" t="s">
        <v>27</v>
      </c>
      <c r="B12" s="113">
        <v>0</v>
      </c>
      <c r="C12" s="57">
        <v>0</v>
      </c>
      <c r="D12" s="61">
        <v>0</v>
      </c>
      <c r="E12" s="57">
        <v>0</v>
      </c>
      <c r="F12" s="195">
        <v>0</v>
      </c>
      <c r="G12" s="195">
        <v>0</v>
      </c>
      <c r="H12" s="195">
        <v>0</v>
      </c>
      <c r="I12" s="61">
        <v>0</v>
      </c>
      <c r="J12" s="195">
        <v>0</v>
      </c>
      <c r="K12" s="195">
        <v>0</v>
      </c>
      <c r="L12" s="195">
        <v>0</v>
      </c>
      <c r="M12" s="196">
        <v>0</v>
      </c>
    </row>
    <row r="13" spans="1:13" s="15" customFormat="1" ht="15" customHeight="1">
      <c r="A13" s="88" t="s">
        <v>28</v>
      </c>
      <c r="B13" s="113">
        <v>0</v>
      </c>
      <c r="C13" s="57">
        <v>0</v>
      </c>
      <c r="D13" s="61">
        <v>0</v>
      </c>
      <c r="E13" s="57">
        <v>0</v>
      </c>
      <c r="F13" s="57">
        <v>0</v>
      </c>
      <c r="G13" s="195">
        <v>0</v>
      </c>
      <c r="H13" s="195">
        <v>0</v>
      </c>
      <c r="I13" s="195">
        <v>0</v>
      </c>
      <c r="J13" s="195">
        <v>0</v>
      </c>
      <c r="K13" s="195">
        <v>0</v>
      </c>
      <c r="L13" s="195">
        <v>0</v>
      </c>
      <c r="M13" s="196">
        <v>0</v>
      </c>
    </row>
    <row r="14" spans="1:13" s="17" customFormat="1" ht="15" customHeight="1">
      <c r="A14" s="88" t="s">
        <v>29</v>
      </c>
      <c r="B14" s="113">
        <v>0</v>
      </c>
      <c r="C14" s="57">
        <v>0</v>
      </c>
      <c r="D14" s="61">
        <v>0</v>
      </c>
      <c r="E14" s="57">
        <v>0</v>
      </c>
      <c r="F14" s="57">
        <v>0</v>
      </c>
      <c r="G14" s="195">
        <v>0</v>
      </c>
      <c r="H14" s="195">
        <v>0</v>
      </c>
      <c r="I14" s="195">
        <v>0</v>
      </c>
      <c r="J14" s="195">
        <v>0</v>
      </c>
      <c r="K14" s="195">
        <v>0</v>
      </c>
      <c r="L14" s="195">
        <v>0</v>
      </c>
      <c r="M14" s="196">
        <v>0</v>
      </c>
    </row>
    <row r="15" spans="1:13" s="15" customFormat="1" ht="15" customHeight="1">
      <c r="A15" s="88" t="s">
        <v>30</v>
      </c>
      <c r="B15" s="113">
        <v>0</v>
      </c>
      <c r="C15" s="57">
        <v>0</v>
      </c>
      <c r="D15" s="61">
        <v>0</v>
      </c>
      <c r="E15" s="57">
        <v>0</v>
      </c>
      <c r="F15" s="57">
        <v>0</v>
      </c>
      <c r="G15" s="61">
        <v>0</v>
      </c>
      <c r="H15" s="61">
        <v>0</v>
      </c>
      <c r="I15" s="61">
        <v>0</v>
      </c>
      <c r="J15" s="61">
        <v>0</v>
      </c>
      <c r="K15" s="61">
        <v>0</v>
      </c>
      <c r="L15" s="61">
        <v>0</v>
      </c>
      <c r="M15" s="95">
        <v>0</v>
      </c>
    </row>
    <row r="16" spans="1:13" s="15" customFormat="1" ht="15" customHeight="1">
      <c r="A16" s="88" t="s">
        <v>31</v>
      </c>
      <c r="B16" s="113">
        <v>0</v>
      </c>
      <c r="C16" s="57">
        <v>0</v>
      </c>
      <c r="D16" s="61">
        <v>0</v>
      </c>
      <c r="E16" s="57">
        <v>0</v>
      </c>
      <c r="F16" s="57">
        <v>0</v>
      </c>
      <c r="G16" s="195">
        <v>0</v>
      </c>
      <c r="H16" s="195">
        <v>0</v>
      </c>
      <c r="I16" s="195">
        <v>0</v>
      </c>
      <c r="J16" s="195">
        <v>0</v>
      </c>
      <c r="K16" s="195">
        <v>0</v>
      </c>
      <c r="L16" s="195">
        <v>0</v>
      </c>
      <c r="M16" s="196">
        <v>0</v>
      </c>
    </row>
    <row r="17" spans="1:13" ht="15" customHeight="1">
      <c r="A17" s="88" t="s">
        <v>32</v>
      </c>
      <c r="B17" s="113">
        <v>0</v>
      </c>
      <c r="C17" s="57">
        <v>0</v>
      </c>
      <c r="D17" s="61">
        <v>0</v>
      </c>
      <c r="E17" s="57">
        <v>0</v>
      </c>
      <c r="F17" s="57">
        <v>0</v>
      </c>
      <c r="G17" s="195">
        <v>0</v>
      </c>
      <c r="H17" s="195">
        <v>0</v>
      </c>
      <c r="I17" s="195">
        <v>0</v>
      </c>
      <c r="J17" s="195">
        <v>0</v>
      </c>
      <c r="K17" s="195">
        <v>0</v>
      </c>
      <c r="L17" s="195">
        <v>0</v>
      </c>
      <c r="M17" s="196">
        <v>0</v>
      </c>
    </row>
    <row r="18" spans="1:13" ht="15" customHeight="1" thickBot="1">
      <c r="A18" s="90" t="s">
        <v>33</v>
      </c>
      <c r="B18" s="113">
        <v>0</v>
      </c>
      <c r="C18" s="57">
        <v>0</v>
      </c>
      <c r="D18" s="92">
        <v>0</v>
      </c>
      <c r="E18" s="57">
        <v>0</v>
      </c>
      <c r="F18" s="57">
        <v>0</v>
      </c>
      <c r="G18" s="61">
        <v>0</v>
      </c>
      <c r="H18" s="61">
        <v>0</v>
      </c>
      <c r="I18" s="61">
        <v>0</v>
      </c>
      <c r="J18" s="61">
        <v>0</v>
      </c>
      <c r="K18" s="61">
        <v>0</v>
      </c>
      <c r="L18" s="61">
        <v>0</v>
      </c>
      <c r="M18" s="95">
        <v>0</v>
      </c>
    </row>
    <row r="19" spans="1:13" ht="15" customHeight="1" thickBot="1">
      <c r="A19" s="67" t="s">
        <v>34</v>
      </c>
      <c r="B19" s="69" t="s">
        <v>35</v>
      </c>
      <c r="C19" s="69" t="s">
        <v>35</v>
      </c>
      <c r="D19" s="69">
        <f t="shared" ref="D19:M19" si="0">SUM(D5:D18)</f>
        <v>0</v>
      </c>
      <c r="E19" s="69">
        <f t="shared" si="0"/>
        <v>0</v>
      </c>
      <c r="F19" s="69">
        <f t="shared" si="0"/>
        <v>0</v>
      </c>
      <c r="G19" s="69">
        <f t="shared" si="0"/>
        <v>0</v>
      </c>
      <c r="H19" s="69">
        <f t="shared" si="0"/>
        <v>0</v>
      </c>
      <c r="I19" s="69">
        <f t="shared" si="0"/>
        <v>0</v>
      </c>
      <c r="J19" s="69">
        <f t="shared" si="0"/>
        <v>0</v>
      </c>
      <c r="K19" s="69">
        <f t="shared" si="0"/>
        <v>0</v>
      </c>
      <c r="L19" s="69">
        <f t="shared" si="0"/>
        <v>0</v>
      </c>
      <c r="M19" s="69">
        <f t="shared" si="0"/>
        <v>0</v>
      </c>
    </row>
    <row r="20" spans="1:13" ht="15" customHeight="1" thickBot="1">
      <c r="A20" s="70" t="s">
        <v>14</v>
      </c>
      <c r="B20" s="116">
        <v>0</v>
      </c>
      <c r="C20" s="93">
        <v>0</v>
      </c>
      <c r="D20" s="61">
        <v>0</v>
      </c>
      <c r="E20" s="61">
        <v>0</v>
      </c>
      <c r="F20" s="61">
        <v>0</v>
      </c>
      <c r="G20" s="61">
        <v>0</v>
      </c>
      <c r="H20" s="61">
        <v>0</v>
      </c>
      <c r="I20" s="61">
        <v>0</v>
      </c>
      <c r="J20" s="61">
        <v>0</v>
      </c>
      <c r="K20" s="61">
        <v>0</v>
      </c>
      <c r="L20" s="61">
        <v>0</v>
      </c>
      <c r="M20" s="95">
        <v>0</v>
      </c>
    </row>
    <row r="21" spans="1:13" ht="15" customHeight="1" thickBot="1">
      <c r="A21" s="67" t="s">
        <v>15</v>
      </c>
      <c r="B21" s="69">
        <v>0</v>
      </c>
      <c r="C21" s="69">
        <v>0</v>
      </c>
      <c r="D21" s="69">
        <f t="shared" ref="D21:M21" si="1">D19-D20</f>
        <v>0</v>
      </c>
      <c r="E21" s="69">
        <f t="shared" si="1"/>
        <v>0</v>
      </c>
      <c r="F21" s="69">
        <f t="shared" si="1"/>
        <v>0</v>
      </c>
      <c r="G21" s="69">
        <f t="shared" si="1"/>
        <v>0</v>
      </c>
      <c r="H21" s="69">
        <f t="shared" si="1"/>
        <v>0</v>
      </c>
      <c r="I21" s="69">
        <f t="shared" si="1"/>
        <v>0</v>
      </c>
      <c r="J21" s="69">
        <f t="shared" si="1"/>
        <v>0</v>
      </c>
      <c r="K21" s="69">
        <f t="shared" si="1"/>
        <v>0</v>
      </c>
      <c r="L21" s="69">
        <f t="shared" si="1"/>
        <v>0</v>
      </c>
      <c r="M21" s="69">
        <f t="shared" si="1"/>
        <v>0</v>
      </c>
    </row>
    <row r="22" spans="1:13" ht="15" customHeight="1" thickBot="1">
      <c r="A22" s="70" t="s">
        <v>12</v>
      </c>
      <c r="B22" s="117"/>
      <c r="C22" s="77">
        <v>0</v>
      </c>
      <c r="D22" s="77"/>
      <c r="E22" s="77"/>
      <c r="F22" s="77"/>
      <c r="G22" s="77"/>
      <c r="H22" s="77"/>
      <c r="I22" s="77"/>
      <c r="J22" s="77"/>
      <c r="K22" s="77"/>
      <c r="L22" s="77"/>
      <c r="M22" s="78"/>
    </row>
    <row r="23" spans="1:13" ht="15" customHeight="1" thickBot="1">
      <c r="A23" s="91" t="s">
        <v>13</v>
      </c>
      <c r="B23" s="118"/>
      <c r="C23" s="148"/>
      <c r="D23" s="73"/>
      <c r="E23" s="73"/>
      <c r="F23" s="73"/>
      <c r="G23" s="73"/>
      <c r="H23" s="73"/>
      <c r="I23" s="74"/>
      <c r="J23" s="73"/>
      <c r="K23" s="73"/>
      <c r="L23" s="73"/>
      <c r="M23" s="75"/>
    </row>
    <row r="24" spans="1:13" ht="15">
      <c r="A24"/>
    </row>
    <row r="25" spans="1:13">
      <c r="A25" s="29" t="s">
        <v>36</v>
      </c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3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>
  <sheetPr>
    <tabColor theme="6" tint="-0.499984740745262"/>
    <pageSetUpPr fitToPage="1"/>
  </sheetPr>
  <dimension ref="A1:M24"/>
  <sheetViews>
    <sheetView zoomScaleNormal="100" workbookViewId="0">
      <selection activeCell="N3" sqref="A3:XFD4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173" t="s">
        <v>19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5"/>
    </row>
    <row r="2" spans="1:13" ht="21.75" thickBot="1">
      <c r="A2" s="173" t="s">
        <v>61</v>
      </c>
      <c r="B2" s="174"/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75"/>
    </row>
    <row r="3" spans="1:13" s="200" customFormat="1" ht="11.25">
      <c r="A3" s="187" t="s">
        <v>0</v>
      </c>
      <c r="B3" s="191" t="s">
        <v>1</v>
      </c>
      <c r="C3" s="185" t="s">
        <v>2</v>
      </c>
      <c r="D3" s="185" t="s">
        <v>3</v>
      </c>
      <c r="E3" s="185" t="s">
        <v>4</v>
      </c>
      <c r="F3" s="185" t="s">
        <v>5</v>
      </c>
      <c r="G3" s="185" t="s">
        <v>6</v>
      </c>
      <c r="H3" s="185" t="s">
        <v>7</v>
      </c>
      <c r="I3" s="185" t="s">
        <v>16</v>
      </c>
      <c r="J3" s="185" t="s">
        <v>8</v>
      </c>
      <c r="K3" s="185" t="s">
        <v>9</v>
      </c>
      <c r="L3" s="185" t="s">
        <v>10</v>
      </c>
      <c r="M3" s="186" t="s">
        <v>11</v>
      </c>
    </row>
    <row r="4" spans="1:13" s="58" customFormat="1" ht="11.25">
      <c r="A4" s="188"/>
      <c r="B4" s="192"/>
      <c r="C4" s="179"/>
      <c r="D4" s="179"/>
      <c r="E4" s="179"/>
      <c r="F4" s="179"/>
      <c r="G4" s="179"/>
      <c r="H4" s="179"/>
      <c r="I4" s="179"/>
      <c r="J4" s="179"/>
      <c r="K4" s="179"/>
      <c r="L4" s="179"/>
      <c r="M4" s="181"/>
    </row>
    <row r="5" spans="1:13" s="58" customFormat="1" ht="15" customHeight="1">
      <c r="A5" s="86" t="s">
        <v>20</v>
      </c>
      <c r="B5" s="119">
        <v>0</v>
      </c>
      <c r="C5" s="96">
        <v>0</v>
      </c>
      <c r="D5" s="96">
        <v>0</v>
      </c>
      <c r="E5" s="96">
        <v>0</v>
      </c>
      <c r="F5" s="96">
        <v>0</v>
      </c>
      <c r="G5" s="96">
        <v>0</v>
      </c>
      <c r="H5" s="96">
        <v>0</v>
      </c>
      <c r="I5" s="96">
        <v>0</v>
      </c>
      <c r="J5" s="96">
        <v>0</v>
      </c>
      <c r="K5" s="96">
        <v>0</v>
      </c>
      <c r="L5" s="96">
        <v>0</v>
      </c>
      <c r="M5" s="97">
        <v>0</v>
      </c>
    </row>
    <row r="6" spans="1:13" s="58" customFormat="1" ht="15" customHeight="1">
      <c r="A6" s="87" t="s">
        <v>21</v>
      </c>
      <c r="B6" s="119">
        <v>0</v>
      </c>
      <c r="C6" s="96">
        <v>0</v>
      </c>
      <c r="D6" s="96">
        <v>0</v>
      </c>
      <c r="E6" s="96">
        <v>0</v>
      </c>
      <c r="F6" s="96">
        <v>0</v>
      </c>
      <c r="G6" s="96">
        <v>0</v>
      </c>
      <c r="H6" s="96">
        <v>0</v>
      </c>
      <c r="I6" s="96">
        <v>0</v>
      </c>
      <c r="J6" s="96">
        <v>0</v>
      </c>
      <c r="K6" s="96">
        <v>0</v>
      </c>
      <c r="L6" s="96">
        <v>0</v>
      </c>
      <c r="M6" s="97">
        <v>0</v>
      </c>
    </row>
    <row r="7" spans="1:13" s="58" customFormat="1" ht="15" customHeight="1">
      <c r="A7" s="87" t="s">
        <v>22</v>
      </c>
      <c r="B7" s="119">
        <v>0</v>
      </c>
      <c r="C7" s="96">
        <v>0</v>
      </c>
      <c r="D7" s="96">
        <v>0</v>
      </c>
      <c r="E7" s="96">
        <v>0</v>
      </c>
      <c r="F7" s="96">
        <v>0</v>
      </c>
      <c r="G7" s="96">
        <v>0</v>
      </c>
      <c r="H7" s="96">
        <v>0</v>
      </c>
      <c r="I7" s="96">
        <v>0</v>
      </c>
      <c r="J7" s="96">
        <v>0</v>
      </c>
      <c r="K7" s="96">
        <v>0</v>
      </c>
      <c r="L7" s="96">
        <v>0</v>
      </c>
      <c r="M7" s="97">
        <v>0</v>
      </c>
    </row>
    <row r="8" spans="1:13" s="58" customFormat="1" ht="15" customHeight="1">
      <c r="A8" s="87" t="s">
        <v>23</v>
      </c>
      <c r="B8" s="119">
        <v>0</v>
      </c>
      <c r="C8" s="96">
        <v>0</v>
      </c>
      <c r="D8" s="96">
        <v>0</v>
      </c>
      <c r="E8" s="96">
        <v>0</v>
      </c>
      <c r="F8" s="96">
        <v>0</v>
      </c>
      <c r="G8" s="96">
        <v>0</v>
      </c>
      <c r="H8" s="96">
        <v>0</v>
      </c>
      <c r="I8" s="96">
        <v>0</v>
      </c>
      <c r="J8" s="96">
        <v>0</v>
      </c>
      <c r="K8" s="96">
        <v>0</v>
      </c>
      <c r="L8" s="96">
        <v>0</v>
      </c>
      <c r="M8" s="97">
        <v>0</v>
      </c>
    </row>
    <row r="9" spans="1:13" s="58" customFormat="1" ht="15" customHeight="1">
      <c r="A9" s="87" t="s">
        <v>24</v>
      </c>
      <c r="B9" s="119">
        <v>0</v>
      </c>
      <c r="C9" s="96">
        <v>0</v>
      </c>
      <c r="D9" s="96">
        <v>0</v>
      </c>
      <c r="E9" s="96">
        <v>0</v>
      </c>
      <c r="F9" s="96">
        <v>0</v>
      </c>
      <c r="G9" s="96">
        <v>0</v>
      </c>
      <c r="H9" s="96">
        <v>0</v>
      </c>
      <c r="I9" s="96">
        <v>0</v>
      </c>
      <c r="J9" s="96">
        <v>0</v>
      </c>
      <c r="K9" s="96">
        <v>0</v>
      </c>
      <c r="L9" s="96">
        <v>0</v>
      </c>
      <c r="M9" s="97">
        <v>0</v>
      </c>
    </row>
    <row r="10" spans="1:13" s="58" customFormat="1" ht="15" customHeight="1">
      <c r="A10" s="87" t="s">
        <v>25</v>
      </c>
      <c r="B10" s="119">
        <v>0</v>
      </c>
      <c r="C10" s="96">
        <v>0</v>
      </c>
      <c r="D10" s="96">
        <v>0</v>
      </c>
      <c r="E10" s="96">
        <v>0</v>
      </c>
      <c r="F10" s="96">
        <v>0</v>
      </c>
      <c r="G10" s="96">
        <v>0</v>
      </c>
      <c r="H10" s="96">
        <v>0</v>
      </c>
      <c r="I10" s="96">
        <v>0</v>
      </c>
      <c r="J10" s="96">
        <v>0</v>
      </c>
      <c r="K10" s="96">
        <v>0</v>
      </c>
      <c r="L10" s="96">
        <v>0</v>
      </c>
      <c r="M10" s="97">
        <v>0</v>
      </c>
    </row>
    <row r="11" spans="1:13" s="58" customFormat="1" ht="15" customHeight="1">
      <c r="A11" s="86" t="s">
        <v>26</v>
      </c>
      <c r="B11" s="127">
        <v>0</v>
      </c>
      <c r="C11" s="98">
        <v>0</v>
      </c>
      <c r="D11" s="98">
        <v>0</v>
      </c>
      <c r="E11" s="96">
        <v>0</v>
      </c>
      <c r="F11" s="98">
        <v>0</v>
      </c>
      <c r="G11" s="98">
        <v>0</v>
      </c>
      <c r="H11" s="98">
        <v>0</v>
      </c>
      <c r="I11" s="98">
        <v>0</v>
      </c>
      <c r="J11" s="98">
        <v>0</v>
      </c>
      <c r="K11" s="98">
        <v>0</v>
      </c>
      <c r="L11" s="98">
        <v>0</v>
      </c>
      <c r="M11" s="99">
        <v>0</v>
      </c>
    </row>
    <row r="12" spans="1:13" s="63" customFormat="1" ht="15" customHeight="1">
      <c r="A12" s="88" t="s">
        <v>27</v>
      </c>
      <c r="B12" s="127">
        <v>3600</v>
      </c>
      <c r="C12" s="98">
        <v>3360</v>
      </c>
      <c r="D12" s="98">
        <v>0</v>
      </c>
      <c r="E12" s="96">
        <v>0</v>
      </c>
      <c r="F12" s="98">
        <v>0</v>
      </c>
      <c r="G12" s="98">
        <v>0</v>
      </c>
      <c r="H12" s="98">
        <v>0</v>
      </c>
      <c r="I12" s="98">
        <v>0</v>
      </c>
      <c r="J12" s="98">
        <v>0</v>
      </c>
      <c r="K12" s="98">
        <v>0</v>
      </c>
      <c r="L12" s="98">
        <v>0</v>
      </c>
      <c r="M12" s="99">
        <v>0</v>
      </c>
    </row>
    <row r="13" spans="1:13" s="64" customFormat="1" ht="15" customHeight="1">
      <c r="A13" s="88" t="s">
        <v>28</v>
      </c>
      <c r="B13" s="127">
        <v>0</v>
      </c>
      <c r="C13" s="98">
        <v>0</v>
      </c>
      <c r="D13" s="98">
        <v>0</v>
      </c>
      <c r="E13" s="96">
        <v>0</v>
      </c>
      <c r="F13" s="96">
        <v>0</v>
      </c>
      <c r="G13" s="98">
        <v>0</v>
      </c>
      <c r="H13" s="98">
        <v>0</v>
      </c>
      <c r="I13" s="98">
        <v>0</v>
      </c>
      <c r="J13" s="98">
        <v>0</v>
      </c>
      <c r="K13" s="98">
        <v>0</v>
      </c>
      <c r="L13" s="98">
        <v>0</v>
      </c>
      <c r="M13" s="99">
        <v>0</v>
      </c>
    </row>
    <row r="14" spans="1:13" s="63" customFormat="1" ht="15" customHeight="1">
      <c r="A14" s="88" t="s">
        <v>29</v>
      </c>
      <c r="B14" s="127">
        <v>0</v>
      </c>
      <c r="C14" s="98">
        <v>0</v>
      </c>
      <c r="D14" s="98">
        <v>0</v>
      </c>
      <c r="E14" s="96">
        <v>0</v>
      </c>
      <c r="F14" s="96">
        <v>0</v>
      </c>
      <c r="G14" s="98">
        <v>0</v>
      </c>
      <c r="H14" s="98">
        <v>0</v>
      </c>
      <c r="I14" s="98">
        <v>0</v>
      </c>
      <c r="J14" s="98">
        <v>0</v>
      </c>
      <c r="K14" s="98">
        <v>0</v>
      </c>
      <c r="L14" s="98">
        <v>0</v>
      </c>
      <c r="M14" s="99">
        <v>0</v>
      </c>
    </row>
    <row r="15" spans="1:13" s="64" customFormat="1" ht="15" customHeight="1">
      <c r="A15" s="89" t="s">
        <v>30</v>
      </c>
      <c r="B15" s="127">
        <v>0</v>
      </c>
      <c r="C15" s="98">
        <v>0</v>
      </c>
      <c r="D15" s="98">
        <v>0</v>
      </c>
      <c r="E15" s="96">
        <v>0</v>
      </c>
      <c r="F15" s="96">
        <v>0</v>
      </c>
      <c r="G15" s="98">
        <v>0</v>
      </c>
      <c r="H15" s="98">
        <v>0</v>
      </c>
      <c r="I15" s="98">
        <v>0</v>
      </c>
      <c r="J15" s="98">
        <v>0</v>
      </c>
      <c r="K15" s="98">
        <v>0</v>
      </c>
      <c r="L15" s="98">
        <v>0</v>
      </c>
      <c r="M15" s="99">
        <v>0</v>
      </c>
    </row>
    <row r="16" spans="1:13" s="64" customFormat="1" ht="15" customHeight="1">
      <c r="A16" s="88" t="s">
        <v>31</v>
      </c>
      <c r="B16" s="127">
        <v>0</v>
      </c>
      <c r="C16" s="98">
        <v>0</v>
      </c>
      <c r="D16" s="98">
        <v>0</v>
      </c>
      <c r="E16" s="96">
        <v>0</v>
      </c>
      <c r="F16" s="96">
        <v>0</v>
      </c>
      <c r="G16" s="98">
        <v>0</v>
      </c>
      <c r="H16" s="98">
        <v>0</v>
      </c>
      <c r="I16" s="98">
        <v>0</v>
      </c>
      <c r="J16" s="98">
        <v>0</v>
      </c>
      <c r="K16" s="98">
        <v>0</v>
      </c>
      <c r="L16" s="98">
        <v>0</v>
      </c>
      <c r="M16" s="99">
        <v>0</v>
      </c>
    </row>
    <row r="17" spans="1:13" s="58" customFormat="1" ht="15" customHeight="1">
      <c r="A17" s="88" t="s">
        <v>32</v>
      </c>
      <c r="B17" s="127">
        <v>0</v>
      </c>
      <c r="C17" s="98">
        <v>0</v>
      </c>
      <c r="D17" s="98">
        <v>0</v>
      </c>
      <c r="E17" s="96">
        <v>0</v>
      </c>
      <c r="F17" s="96">
        <v>0</v>
      </c>
      <c r="G17" s="98">
        <v>0</v>
      </c>
      <c r="H17" s="98">
        <v>0</v>
      </c>
      <c r="I17" s="98">
        <v>0</v>
      </c>
      <c r="J17" s="98">
        <v>0</v>
      </c>
      <c r="K17" s="98">
        <v>0</v>
      </c>
      <c r="L17" s="98">
        <v>0</v>
      </c>
      <c r="M17" s="99">
        <v>0</v>
      </c>
    </row>
    <row r="18" spans="1:13" s="58" customFormat="1" ht="15" customHeight="1" thickBot="1">
      <c r="A18" s="90" t="s">
        <v>33</v>
      </c>
      <c r="B18" s="128">
        <v>0</v>
      </c>
      <c r="C18" s="100">
        <v>0</v>
      </c>
      <c r="D18" s="100">
        <v>0</v>
      </c>
      <c r="E18" s="96">
        <v>0</v>
      </c>
      <c r="F18" s="96">
        <v>0</v>
      </c>
      <c r="G18" s="98">
        <v>0</v>
      </c>
      <c r="H18" s="98">
        <v>0</v>
      </c>
      <c r="I18" s="98">
        <v>0</v>
      </c>
      <c r="J18" s="98">
        <v>0</v>
      </c>
      <c r="K18" s="98">
        <v>0</v>
      </c>
      <c r="L18" s="98">
        <v>0</v>
      </c>
      <c r="M18" s="99">
        <v>0</v>
      </c>
    </row>
    <row r="19" spans="1:13" s="58" customFormat="1" ht="15" customHeight="1" thickBot="1">
      <c r="A19" s="67" t="s">
        <v>34</v>
      </c>
      <c r="B19" s="123">
        <f t="shared" ref="B19" si="0">SUM(B5:B18)</f>
        <v>3600</v>
      </c>
      <c r="C19" s="101">
        <f t="shared" ref="C19:M19" si="1">SUM(C5:C18)</f>
        <v>3360</v>
      </c>
      <c r="D19" s="101">
        <f t="shared" si="1"/>
        <v>0</v>
      </c>
      <c r="E19" s="101">
        <f t="shared" si="1"/>
        <v>0</v>
      </c>
      <c r="F19" s="101">
        <f t="shared" si="1"/>
        <v>0</v>
      </c>
      <c r="G19" s="101">
        <f t="shared" si="1"/>
        <v>0</v>
      </c>
      <c r="H19" s="101">
        <f t="shared" si="1"/>
        <v>0</v>
      </c>
      <c r="I19" s="101">
        <f t="shared" si="1"/>
        <v>0</v>
      </c>
      <c r="J19" s="101">
        <f t="shared" si="1"/>
        <v>0</v>
      </c>
      <c r="K19" s="101">
        <f t="shared" si="1"/>
        <v>0</v>
      </c>
      <c r="L19" s="101">
        <f t="shared" si="1"/>
        <v>0</v>
      </c>
      <c r="M19" s="101">
        <f t="shared" si="1"/>
        <v>0</v>
      </c>
    </row>
    <row r="20" spans="1:13" s="58" customFormat="1" ht="15" customHeight="1" thickBot="1">
      <c r="A20" s="70" t="s">
        <v>14</v>
      </c>
      <c r="B20" s="122">
        <v>0</v>
      </c>
      <c r="C20" s="98">
        <v>0</v>
      </c>
      <c r="D20" s="98">
        <v>0</v>
      </c>
      <c r="E20" s="98">
        <v>0</v>
      </c>
      <c r="F20" s="98">
        <v>0</v>
      </c>
      <c r="G20" s="98">
        <v>0</v>
      </c>
      <c r="H20" s="98">
        <v>0</v>
      </c>
      <c r="I20" s="98">
        <v>0</v>
      </c>
      <c r="J20" s="98">
        <v>0</v>
      </c>
      <c r="K20" s="98">
        <v>0</v>
      </c>
      <c r="L20" s="98">
        <v>0</v>
      </c>
      <c r="M20" s="99">
        <v>0</v>
      </c>
    </row>
    <row r="21" spans="1:13" s="58" customFormat="1" ht="15" customHeight="1" thickBot="1">
      <c r="A21" s="67" t="s">
        <v>15</v>
      </c>
      <c r="B21" s="123">
        <f>B19-B20</f>
        <v>3600</v>
      </c>
      <c r="C21" s="101">
        <f t="shared" ref="C21:M21" si="2">C19-C20</f>
        <v>3360</v>
      </c>
      <c r="D21" s="101">
        <f t="shared" si="2"/>
        <v>0</v>
      </c>
      <c r="E21" s="101">
        <f t="shared" si="2"/>
        <v>0</v>
      </c>
      <c r="F21" s="101">
        <f t="shared" si="2"/>
        <v>0</v>
      </c>
      <c r="G21" s="101">
        <f t="shared" si="2"/>
        <v>0</v>
      </c>
      <c r="H21" s="101">
        <f t="shared" si="2"/>
        <v>0</v>
      </c>
      <c r="I21" s="101">
        <f t="shared" si="2"/>
        <v>0</v>
      </c>
      <c r="J21" s="101">
        <f t="shared" si="2"/>
        <v>0</v>
      </c>
      <c r="K21" s="101">
        <f t="shared" si="2"/>
        <v>0</v>
      </c>
      <c r="L21" s="101">
        <f t="shared" si="2"/>
        <v>0</v>
      </c>
      <c r="M21" s="101">
        <f t="shared" si="2"/>
        <v>0</v>
      </c>
    </row>
    <row r="22" spans="1:13" s="58" customFormat="1" ht="15" customHeight="1" thickBot="1">
      <c r="A22" s="70" t="s">
        <v>12</v>
      </c>
      <c r="B22" s="117">
        <f>AVERAGE(B21)</f>
        <v>3600</v>
      </c>
      <c r="C22" s="111">
        <f>AVERAGE(B21:C21)</f>
        <v>3480</v>
      </c>
      <c r="D22" s="111"/>
      <c r="E22" s="111"/>
      <c r="F22" s="111"/>
      <c r="G22" s="111"/>
      <c r="H22" s="111"/>
      <c r="I22" s="111"/>
      <c r="J22" s="111"/>
      <c r="K22" s="111"/>
      <c r="L22" s="111"/>
      <c r="M22" s="112"/>
    </row>
    <row r="23" spans="1:13" s="58" customFormat="1" ht="15" customHeight="1" thickBot="1">
      <c r="A23" s="91" t="s">
        <v>13</v>
      </c>
      <c r="B23" s="125"/>
      <c r="C23" s="107"/>
      <c r="D23" s="107"/>
      <c r="E23" s="107"/>
      <c r="F23" s="107"/>
      <c r="G23" s="107"/>
      <c r="H23" s="107"/>
      <c r="I23" s="108"/>
      <c r="J23" s="107"/>
      <c r="K23" s="107"/>
      <c r="L23" s="107"/>
      <c r="M23" s="109"/>
    </row>
    <row r="24" spans="1:13" ht="1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6" tint="-0.499984740745262"/>
  </sheetPr>
  <dimension ref="A1:M24"/>
  <sheetViews>
    <sheetView zoomScaleNormal="100" workbookViewId="0">
      <selection activeCell="N3" sqref="A3:XFD4"/>
    </sheetView>
  </sheetViews>
  <sheetFormatPr defaultRowHeight="12"/>
  <cols>
    <col min="1" max="1" width="57.5703125" style="3" bestFit="1" customWidth="1"/>
    <col min="2" max="3" width="9.7109375" style="7" customWidth="1"/>
    <col min="4" max="13" width="9.7109375" style="8" customWidth="1"/>
    <col min="14" max="16384" width="9.140625" style="4"/>
  </cols>
  <sheetData>
    <row r="1" spans="1:13" s="1" customFormat="1" ht="21.75" thickBot="1">
      <c r="A1" s="173" t="s">
        <v>19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5"/>
    </row>
    <row r="2" spans="1:13" s="5" customFormat="1" ht="21.75" thickBot="1">
      <c r="A2" s="173" t="s">
        <v>44</v>
      </c>
      <c r="B2" s="174"/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75"/>
    </row>
    <row r="3" spans="1:13" s="157" customFormat="1" ht="11.25">
      <c r="A3" s="187" t="s">
        <v>0</v>
      </c>
      <c r="B3" s="189" t="s">
        <v>1</v>
      </c>
      <c r="C3" s="185" t="s">
        <v>2</v>
      </c>
      <c r="D3" s="185" t="s">
        <v>3</v>
      </c>
      <c r="E3" s="185" t="s">
        <v>4</v>
      </c>
      <c r="F3" s="185" t="s">
        <v>5</v>
      </c>
      <c r="G3" s="185" t="s">
        <v>6</v>
      </c>
      <c r="H3" s="185" t="s">
        <v>7</v>
      </c>
      <c r="I3" s="185" t="s">
        <v>16</v>
      </c>
      <c r="J3" s="185" t="s">
        <v>8</v>
      </c>
      <c r="K3" s="185" t="s">
        <v>9</v>
      </c>
      <c r="L3" s="185" t="s">
        <v>10</v>
      </c>
      <c r="M3" s="186" t="s">
        <v>11</v>
      </c>
    </row>
    <row r="4" spans="1:13" s="157" customFormat="1" ht="11.25">
      <c r="A4" s="188"/>
      <c r="B4" s="190"/>
      <c r="C4" s="179"/>
      <c r="D4" s="179"/>
      <c r="E4" s="179"/>
      <c r="F4" s="179"/>
      <c r="G4" s="179"/>
      <c r="H4" s="179"/>
      <c r="I4" s="179"/>
      <c r="J4" s="179"/>
      <c r="K4" s="179"/>
      <c r="L4" s="179"/>
      <c r="M4" s="181"/>
    </row>
    <row r="5" spans="1:13" ht="15" customHeight="1">
      <c r="A5" s="86" t="s">
        <v>20</v>
      </c>
      <c r="B5" s="113">
        <v>0</v>
      </c>
      <c r="C5" s="96">
        <v>0</v>
      </c>
      <c r="D5" s="96">
        <v>0</v>
      </c>
      <c r="E5" s="96">
        <v>0</v>
      </c>
      <c r="F5" s="96">
        <v>0</v>
      </c>
      <c r="G5" s="96">
        <v>0</v>
      </c>
      <c r="H5" s="96">
        <v>0</v>
      </c>
      <c r="I5" s="96">
        <v>0</v>
      </c>
      <c r="J5" s="96">
        <v>0</v>
      </c>
      <c r="K5" s="96">
        <v>0</v>
      </c>
      <c r="L5" s="96">
        <v>0</v>
      </c>
      <c r="M5" s="97">
        <v>0</v>
      </c>
    </row>
    <row r="6" spans="1:13" ht="15" customHeight="1">
      <c r="A6" s="87" t="s">
        <v>21</v>
      </c>
      <c r="B6" s="113">
        <v>0</v>
      </c>
      <c r="C6" s="96">
        <v>0</v>
      </c>
      <c r="D6" s="96">
        <v>0</v>
      </c>
      <c r="E6" s="96">
        <v>0</v>
      </c>
      <c r="F6" s="96">
        <v>0</v>
      </c>
      <c r="G6" s="96">
        <v>0</v>
      </c>
      <c r="H6" s="96">
        <v>0</v>
      </c>
      <c r="I6" s="96">
        <v>0</v>
      </c>
      <c r="J6" s="96">
        <v>0</v>
      </c>
      <c r="K6" s="96">
        <v>0</v>
      </c>
      <c r="L6" s="96">
        <v>0</v>
      </c>
      <c r="M6" s="97">
        <v>0</v>
      </c>
    </row>
    <row r="7" spans="1:13" ht="15" customHeight="1">
      <c r="A7" s="87" t="s">
        <v>22</v>
      </c>
      <c r="B7" s="113">
        <v>751.25</v>
      </c>
      <c r="C7" s="96">
        <v>449.69</v>
      </c>
      <c r="D7" s="96">
        <v>0</v>
      </c>
      <c r="E7" s="96">
        <v>0</v>
      </c>
      <c r="F7" s="96">
        <v>0</v>
      </c>
      <c r="G7" s="96">
        <v>0</v>
      </c>
      <c r="H7" s="96">
        <v>0</v>
      </c>
      <c r="I7" s="96">
        <v>0</v>
      </c>
      <c r="J7" s="96">
        <v>0</v>
      </c>
      <c r="K7" s="96">
        <v>0</v>
      </c>
      <c r="L7" s="96">
        <v>0</v>
      </c>
      <c r="M7" s="97">
        <v>0</v>
      </c>
    </row>
    <row r="8" spans="1:13" ht="15" customHeight="1">
      <c r="A8" s="87" t="s">
        <v>23</v>
      </c>
      <c r="B8" s="113">
        <v>121.5</v>
      </c>
      <c r="C8" s="96">
        <v>121.5</v>
      </c>
      <c r="D8" s="96">
        <v>0</v>
      </c>
      <c r="E8" s="96">
        <v>0</v>
      </c>
      <c r="F8" s="96">
        <v>0</v>
      </c>
      <c r="G8" s="96">
        <v>0</v>
      </c>
      <c r="H8" s="96">
        <v>0</v>
      </c>
      <c r="I8" s="96">
        <v>0</v>
      </c>
      <c r="J8" s="96">
        <v>0</v>
      </c>
      <c r="K8" s="96">
        <v>0</v>
      </c>
      <c r="L8" s="96">
        <v>0</v>
      </c>
      <c r="M8" s="97">
        <v>0</v>
      </c>
    </row>
    <row r="9" spans="1:13" ht="15" customHeight="1">
      <c r="A9" s="87" t="s">
        <v>24</v>
      </c>
      <c r="B9" s="113">
        <v>0</v>
      </c>
      <c r="C9" s="96">
        <v>436.24</v>
      </c>
      <c r="D9" s="96">
        <v>0</v>
      </c>
      <c r="E9" s="96">
        <v>0</v>
      </c>
      <c r="F9" s="96">
        <v>0</v>
      </c>
      <c r="G9" s="96">
        <v>0</v>
      </c>
      <c r="H9" s="96">
        <v>0</v>
      </c>
      <c r="I9" s="96">
        <v>0</v>
      </c>
      <c r="J9" s="96">
        <v>0</v>
      </c>
      <c r="K9" s="96">
        <v>0</v>
      </c>
      <c r="L9" s="96">
        <v>0</v>
      </c>
      <c r="M9" s="97">
        <v>0</v>
      </c>
    </row>
    <row r="10" spans="1:13" ht="15" customHeight="1">
      <c r="A10" s="87" t="s">
        <v>25</v>
      </c>
      <c r="B10" s="113">
        <v>222.08</v>
      </c>
      <c r="C10" s="96">
        <v>223.65</v>
      </c>
      <c r="D10" s="96">
        <v>0</v>
      </c>
      <c r="E10" s="96">
        <v>0</v>
      </c>
      <c r="F10" s="96">
        <v>0</v>
      </c>
      <c r="G10" s="96">
        <v>0</v>
      </c>
      <c r="H10" s="96">
        <v>0</v>
      </c>
      <c r="I10" s="96">
        <v>0</v>
      </c>
      <c r="J10" s="96">
        <v>0</v>
      </c>
      <c r="K10" s="96">
        <v>0</v>
      </c>
      <c r="L10" s="96">
        <v>0</v>
      </c>
      <c r="M10" s="97">
        <v>0</v>
      </c>
    </row>
    <row r="11" spans="1:13" s="9" customFormat="1" ht="15" customHeight="1">
      <c r="A11" s="86" t="s">
        <v>26</v>
      </c>
      <c r="B11" s="114">
        <v>0</v>
      </c>
      <c r="C11" s="98">
        <v>0</v>
      </c>
      <c r="D11" s="98">
        <v>0</v>
      </c>
      <c r="E11" s="96">
        <v>0</v>
      </c>
      <c r="F11" s="98">
        <v>0</v>
      </c>
      <c r="G11" s="98">
        <v>0</v>
      </c>
      <c r="H11" s="98">
        <v>0</v>
      </c>
      <c r="I11" s="98">
        <v>0</v>
      </c>
      <c r="J11" s="98">
        <v>0</v>
      </c>
      <c r="K11" s="98">
        <v>0</v>
      </c>
      <c r="L11" s="98">
        <v>0</v>
      </c>
      <c r="M11" s="99">
        <v>0</v>
      </c>
    </row>
    <row r="12" spans="1:13" s="6" customFormat="1" ht="15" customHeight="1">
      <c r="A12" s="88" t="s">
        <v>27</v>
      </c>
      <c r="B12" s="114">
        <v>0</v>
      </c>
      <c r="C12" s="98">
        <v>0</v>
      </c>
      <c r="D12" s="98">
        <v>0</v>
      </c>
      <c r="E12" s="96">
        <v>0</v>
      </c>
      <c r="F12" s="98">
        <v>0</v>
      </c>
      <c r="G12" s="98">
        <v>0</v>
      </c>
      <c r="H12" s="98">
        <v>0</v>
      </c>
      <c r="I12" s="98">
        <v>0</v>
      </c>
      <c r="J12" s="98">
        <v>0</v>
      </c>
      <c r="K12" s="98">
        <v>0</v>
      </c>
      <c r="L12" s="98">
        <v>0</v>
      </c>
      <c r="M12" s="99">
        <v>0</v>
      </c>
    </row>
    <row r="13" spans="1:13" s="6" customFormat="1" ht="15" customHeight="1">
      <c r="A13" s="88" t="s">
        <v>28</v>
      </c>
      <c r="B13" s="114">
        <v>0</v>
      </c>
      <c r="C13" s="98">
        <v>0</v>
      </c>
      <c r="D13" s="98">
        <v>0</v>
      </c>
      <c r="E13" s="96">
        <v>0</v>
      </c>
      <c r="F13" s="96">
        <v>0</v>
      </c>
      <c r="G13" s="98">
        <v>0</v>
      </c>
      <c r="H13" s="98">
        <v>0</v>
      </c>
      <c r="I13" s="98">
        <v>0</v>
      </c>
      <c r="J13" s="98">
        <v>0</v>
      </c>
      <c r="K13" s="98">
        <v>0</v>
      </c>
      <c r="L13" s="98">
        <v>0</v>
      </c>
      <c r="M13" s="99">
        <v>0</v>
      </c>
    </row>
    <row r="14" spans="1:13" s="6" customFormat="1" ht="15" customHeight="1">
      <c r="A14" s="88" t="s">
        <v>29</v>
      </c>
      <c r="B14" s="114">
        <v>0</v>
      </c>
      <c r="C14" s="98">
        <v>0</v>
      </c>
      <c r="D14" s="98">
        <v>0</v>
      </c>
      <c r="E14" s="96">
        <v>0</v>
      </c>
      <c r="F14" s="96">
        <v>0</v>
      </c>
      <c r="G14" s="98">
        <v>0</v>
      </c>
      <c r="H14" s="98">
        <v>0</v>
      </c>
      <c r="I14" s="98">
        <v>0</v>
      </c>
      <c r="J14" s="98">
        <v>0</v>
      </c>
      <c r="K14" s="98">
        <v>0</v>
      </c>
      <c r="L14" s="98">
        <v>0</v>
      </c>
      <c r="M14" s="99">
        <v>0</v>
      </c>
    </row>
    <row r="15" spans="1:13" s="6" customFormat="1" ht="15" customHeight="1">
      <c r="A15" s="89" t="s">
        <v>30</v>
      </c>
      <c r="B15" s="114">
        <v>600.4</v>
      </c>
      <c r="C15" s="98">
        <v>373</v>
      </c>
      <c r="D15" s="98">
        <v>0</v>
      </c>
      <c r="E15" s="96">
        <v>0</v>
      </c>
      <c r="F15" s="96">
        <v>0</v>
      </c>
      <c r="G15" s="98">
        <v>0</v>
      </c>
      <c r="H15" s="98">
        <v>0</v>
      </c>
      <c r="I15" s="98">
        <v>0</v>
      </c>
      <c r="J15" s="98">
        <v>0</v>
      </c>
      <c r="K15" s="98">
        <v>0</v>
      </c>
      <c r="L15" s="98">
        <v>0</v>
      </c>
      <c r="M15" s="99">
        <v>0</v>
      </c>
    </row>
    <row r="16" spans="1:13" ht="15" customHeight="1">
      <c r="A16" s="88" t="s">
        <v>31</v>
      </c>
      <c r="B16" s="114">
        <v>0</v>
      </c>
      <c r="C16" s="98">
        <v>0</v>
      </c>
      <c r="D16" s="98">
        <v>0</v>
      </c>
      <c r="E16" s="96">
        <v>0</v>
      </c>
      <c r="F16" s="96">
        <v>0</v>
      </c>
      <c r="G16" s="98">
        <v>0</v>
      </c>
      <c r="H16" s="98">
        <v>0</v>
      </c>
      <c r="I16" s="98">
        <v>0</v>
      </c>
      <c r="J16" s="98">
        <v>0</v>
      </c>
      <c r="K16" s="98">
        <v>0</v>
      </c>
      <c r="L16" s="98">
        <v>0</v>
      </c>
      <c r="M16" s="99">
        <v>0</v>
      </c>
    </row>
    <row r="17" spans="1:13" ht="15" customHeight="1">
      <c r="A17" s="88" t="s">
        <v>32</v>
      </c>
      <c r="B17" s="114">
        <v>0</v>
      </c>
      <c r="C17" s="98">
        <v>0</v>
      </c>
      <c r="D17" s="98">
        <v>0</v>
      </c>
      <c r="E17" s="96">
        <v>0</v>
      </c>
      <c r="F17" s="96">
        <v>0</v>
      </c>
      <c r="G17" s="98">
        <v>0</v>
      </c>
      <c r="H17" s="98">
        <v>0</v>
      </c>
      <c r="I17" s="98">
        <v>0</v>
      </c>
      <c r="J17" s="98">
        <v>0</v>
      </c>
      <c r="K17" s="98">
        <v>0</v>
      </c>
      <c r="L17" s="98">
        <v>0</v>
      </c>
      <c r="M17" s="99">
        <v>0</v>
      </c>
    </row>
    <row r="18" spans="1:13" ht="15" customHeight="1" thickBot="1">
      <c r="A18" s="90" t="s">
        <v>33</v>
      </c>
      <c r="B18" s="115">
        <v>0</v>
      </c>
      <c r="C18" s="100">
        <v>0</v>
      </c>
      <c r="D18" s="100">
        <v>0</v>
      </c>
      <c r="E18" s="96">
        <v>0</v>
      </c>
      <c r="F18" s="96">
        <v>0</v>
      </c>
      <c r="G18" s="98">
        <v>0</v>
      </c>
      <c r="H18" s="98">
        <v>0</v>
      </c>
      <c r="I18" s="98">
        <v>0</v>
      </c>
      <c r="J18" s="98">
        <v>0</v>
      </c>
      <c r="K18" s="98">
        <v>0</v>
      </c>
      <c r="L18" s="98">
        <v>0</v>
      </c>
      <c r="M18" s="99">
        <v>0</v>
      </c>
    </row>
    <row r="19" spans="1:13" ht="15" customHeight="1" thickBot="1">
      <c r="A19" s="67" t="s">
        <v>34</v>
      </c>
      <c r="B19" s="69">
        <f>SUM(B5:B18)</f>
        <v>1695.23</v>
      </c>
      <c r="C19" s="101">
        <f t="shared" ref="C19:M19" si="0">SUM(C5:C18)</f>
        <v>1604.0800000000002</v>
      </c>
      <c r="D19" s="101">
        <f t="shared" si="0"/>
        <v>0</v>
      </c>
      <c r="E19" s="101">
        <f t="shared" si="0"/>
        <v>0</v>
      </c>
      <c r="F19" s="101">
        <f t="shared" si="0"/>
        <v>0</v>
      </c>
      <c r="G19" s="101">
        <f t="shared" si="0"/>
        <v>0</v>
      </c>
      <c r="H19" s="101">
        <f t="shared" si="0"/>
        <v>0</v>
      </c>
      <c r="I19" s="101">
        <f t="shared" si="0"/>
        <v>0</v>
      </c>
      <c r="J19" s="101">
        <f t="shared" si="0"/>
        <v>0</v>
      </c>
      <c r="K19" s="101">
        <f t="shared" si="0"/>
        <v>0</v>
      </c>
      <c r="L19" s="101">
        <f t="shared" si="0"/>
        <v>0</v>
      </c>
      <c r="M19" s="101">
        <f t="shared" si="0"/>
        <v>0</v>
      </c>
    </row>
    <row r="20" spans="1:13" ht="15" customHeight="1" thickBot="1">
      <c r="A20" s="70" t="s">
        <v>14</v>
      </c>
      <c r="B20" s="116">
        <v>128</v>
      </c>
      <c r="C20" s="98">
        <v>0</v>
      </c>
      <c r="D20" s="98">
        <v>0</v>
      </c>
      <c r="E20" s="98">
        <v>0</v>
      </c>
      <c r="F20" s="98">
        <v>0</v>
      </c>
      <c r="G20" s="98">
        <v>0</v>
      </c>
      <c r="H20" s="98">
        <v>0</v>
      </c>
      <c r="I20" s="98">
        <v>0</v>
      </c>
      <c r="J20" s="98">
        <v>0</v>
      </c>
      <c r="K20" s="98">
        <v>0</v>
      </c>
      <c r="L20" s="98">
        <v>0</v>
      </c>
      <c r="M20" s="99">
        <v>0</v>
      </c>
    </row>
    <row r="21" spans="1:13" ht="15" customHeight="1" thickBot="1">
      <c r="A21" s="67" t="s">
        <v>15</v>
      </c>
      <c r="B21" s="69">
        <f>B19-B20</f>
        <v>1567.23</v>
      </c>
      <c r="C21" s="101">
        <f t="shared" ref="C21:M21" si="1">C19-C20</f>
        <v>1604.0800000000002</v>
      </c>
      <c r="D21" s="101">
        <f t="shared" si="1"/>
        <v>0</v>
      </c>
      <c r="E21" s="101">
        <f t="shared" si="1"/>
        <v>0</v>
      </c>
      <c r="F21" s="101">
        <f t="shared" si="1"/>
        <v>0</v>
      </c>
      <c r="G21" s="101">
        <f t="shared" si="1"/>
        <v>0</v>
      </c>
      <c r="H21" s="101">
        <f t="shared" si="1"/>
        <v>0</v>
      </c>
      <c r="I21" s="101">
        <f t="shared" si="1"/>
        <v>0</v>
      </c>
      <c r="J21" s="101">
        <f t="shared" si="1"/>
        <v>0</v>
      </c>
      <c r="K21" s="101">
        <f t="shared" si="1"/>
        <v>0</v>
      </c>
      <c r="L21" s="101">
        <f t="shared" si="1"/>
        <v>0</v>
      </c>
      <c r="M21" s="101">
        <f t="shared" si="1"/>
        <v>0</v>
      </c>
    </row>
    <row r="22" spans="1:13" ht="15" customHeight="1" thickBot="1">
      <c r="A22" s="70" t="s">
        <v>12</v>
      </c>
      <c r="B22" s="117">
        <f>AVERAGE(B21)</f>
        <v>1567.23</v>
      </c>
      <c r="C22" s="111">
        <f>AVERAGE(B21:C21)</f>
        <v>1585.6550000000002</v>
      </c>
      <c r="D22" s="111"/>
      <c r="E22" s="111"/>
      <c r="F22" s="111"/>
      <c r="G22" s="111"/>
      <c r="H22" s="111"/>
      <c r="I22" s="111"/>
      <c r="J22" s="111"/>
      <c r="K22" s="111"/>
      <c r="L22" s="111"/>
      <c r="M22" s="112"/>
    </row>
    <row r="23" spans="1:13" ht="15" customHeight="1" thickBot="1">
      <c r="A23" s="91" t="s">
        <v>13</v>
      </c>
      <c r="B23" s="118"/>
      <c r="C23" s="107"/>
      <c r="D23" s="107"/>
      <c r="E23" s="107"/>
      <c r="F23" s="107"/>
      <c r="G23" s="107"/>
      <c r="H23" s="107"/>
      <c r="I23" s="108"/>
      <c r="J23" s="107"/>
      <c r="K23" s="107"/>
      <c r="L23" s="107"/>
      <c r="M23" s="109"/>
    </row>
    <row r="24" spans="1:13" ht="15">
      <c r="A24"/>
      <c r="B24" s="11"/>
      <c r="C24" s="11"/>
      <c r="D24" s="12"/>
      <c r="E24" s="12"/>
      <c r="F24" s="12"/>
      <c r="G24" s="12"/>
      <c r="H24" s="12"/>
      <c r="I24" s="12"/>
      <c r="J24" s="12"/>
      <c r="K24" s="12"/>
      <c r="L24" s="12"/>
      <c r="M24" s="12"/>
    </row>
  </sheetData>
  <mergeCells count="15">
    <mergeCell ref="J3:J4"/>
    <mergeCell ref="K3:K4"/>
    <mergeCell ref="L3:L4"/>
    <mergeCell ref="M3:M4"/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rintOptions horizontalCentered="1" verticalCentered="1"/>
  <pageMargins left="0" right="0" top="0.19685039370078741" bottom="0.19685039370078741" header="0.31496062992125984" footer="0.31496062992125984"/>
  <pageSetup paperSize="9" scale="86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>
  <sheetPr>
    <tabColor theme="6" tint="-0.499984740745262"/>
    <pageSetUpPr fitToPage="1"/>
  </sheetPr>
  <dimension ref="A1:M24"/>
  <sheetViews>
    <sheetView zoomScaleNormal="100" workbookViewId="0">
      <selection activeCell="N3" sqref="A3:XFD4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173" t="s">
        <v>19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5"/>
    </row>
    <row r="2" spans="1:13" ht="21.75" thickBot="1">
      <c r="A2" s="173" t="s">
        <v>62</v>
      </c>
      <c r="B2" s="174"/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75"/>
    </row>
    <row r="3" spans="1:13" s="200" customFormat="1" ht="11.25">
      <c r="A3" s="187" t="s">
        <v>0</v>
      </c>
      <c r="B3" s="189" t="s">
        <v>1</v>
      </c>
      <c r="C3" s="185" t="s">
        <v>2</v>
      </c>
      <c r="D3" s="185" t="s">
        <v>3</v>
      </c>
      <c r="E3" s="185" t="s">
        <v>4</v>
      </c>
      <c r="F3" s="185" t="s">
        <v>5</v>
      </c>
      <c r="G3" s="185" t="s">
        <v>6</v>
      </c>
      <c r="H3" s="185" t="s">
        <v>7</v>
      </c>
      <c r="I3" s="185" t="s">
        <v>16</v>
      </c>
      <c r="J3" s="185" t="s">
        <v>8</v>
      </c>
      <c r="K3" s="185" t="s">
        <v>9</v>
      </c>
      <c r="L3" s="185" t="s">
        <v>10</v>
      </c>
      <c r="M3" s="186" t="s">
        <v>11</v>
      </c>
    </row>
    <row r="4" spans="1:13" s="58" customFormat="1" ht="11.25">
      <c r="A4" s="188"/>
      <c r="B4" s="190"/>
      <c r="C4" s="179"/>
      <c r="D4" s="179"/>
      <c r="E4" s="179"/>
      <c r="F4" s="179"/>
      <c r="G4" s="179"/>
      <c r="H4" s="179"/>
      <c r="I4" s="179"/>
      <c r="J4" s="179"/>
      <c r="K4" s="179"/>
      <c r="L4" s="179"/>
      <c r="M4" s="181"/>
    </row>
    <row r="5" spans="1:13" ht="15" customHeight="1">
      <c r="A5" s="86" t="s">
        <v>20</v>
      </c>
      <c r="B5" s="113">
        <v>0</v>
      </c>
      <c r="C5" s="96">
        <v>0</v>
      </c>
      <c r="D5" s="96">
        <v>0</v>
      </c>
      <c r="E5" s="96">
        <v>0</v>
      </c>
      <c r="F5" s="96">
        <v>0</v>
      </c>
      <c r="G5" s="96">
        <v>0</v>
      </c>
      <c r="H5" s="96">
        <v>0</v>
      </c>
      <c r="I5" s="96">
        <v>0</v>
      </c>
      <c r="J5" s="96">
        <v>0</v>
      </c>
      <c r="K5" s="96">
        <v>0</v>
      </c>
      <c r="L5" s="96">
        <v>0</v>
      </c>
      <c r="M5" s="97">
        <v>0</v>
      </c>
    </row>
    <row r="6" spans="1:13" ht="15" customHeight="1">
      <c r="A6" s="87" t="s">
        <v>21</v>
      </c>
      <c r="B6" s="113">
        <v>0</v>
      </c>
      <c r="C6" s="96">
        <v>0</v>
      </c>
      <c r="D6" s="96">
        <v>0</v>
      </c>
      <c r="E6" s="96">
        <v>0</v>
      </c>
      <c r="F6" s="96">
        <v>0</v>
      </c>
      <c r="G6" s="96">
        <v>0</v>
      </c>
      <c r="H6" s="96">
        <v>0</v>
      </c>
      <c r="I6" s="96">
        <v>0</v>
      </c>
      <c r="J6" s="96">
        <v>0</v>
      </c>
      <c r="K6" s="96">
        <v>0</v>
      </c>
      <c r="L6" s="96">
        <v>0</v>
      </c>
      <c r="M6" s="97">
        <v>0</v>
      </c>
    </row>
    <row r="7" spans="1:13" ht="15" customHeight="1">
      <c r="A7" s="87" t="s">
        <v>22</v>
      </c>
      <c r="B7" s="113">
        <v>0</v>
      </c>
      <c r="C7" s="96">
        <v>0</v>
      </c>
      <c r="D7" s="96">
        <v>0</v>
      </c>
      <c r="E7" s="96">
        <v>0</v>
      </c>
      <c r="F7" s="96">
        <v>0</v>
      </c>
      <c r="G7" s="96">
        <v>0</v>
      </c>
      <c r="H7" s="96">
        <v>0</v>
      </c>
      <c r="I7" s="96">
        <v>0</v>
      </c>
      <c r="J7" s="96">
        <v>0</v>
      </c>
      <c r="K7" s="96">
        <v>0</v>
      </c>
      <c r="L7" s="96">
        <v>0</v>
      </c>
      <c r="M7" s="97">
        <v>0</v>
      </c>
    </row>
    <row r="8" spans="1:13" ht="15" customHeight="1">
      <c r="A8" s="87" t="s">
        <v>23</v>
      </c>
      <c r="B8" s="113">
        <v>0</v>
      </c>
      <c r="C8" s="96">
        <v>0</v>
      </c>
      <c r="D8" s="96">
        <v>0</v>
      </c>
      <c r="E8" s="96">
        <v>0</v>
      </c>
      <c r="F8" s="96">
        <v>0</v>
      </c>
      <c r="G8" s="96">
        <v>0</v>
      </c>
      <c r="H8" s="96">
        <v>0</v>
      </c>
      <c r="I8" s="96">
        <v>0</v>
      </c>
      <c r="J8" s="96">
        <v>0</v>
      </c>
      <c r="K8" s="96">
        <v>0</v>
      </c>
      <c r="L8" s="96">
        <v>0</v>
      </c>
      <c r="M8" s="97">
        <v>0</v>
      </c>
    </row>
    <row r="9" spans="1:13" ht="15" customHeight="1">
      <c r="A9" s="87" t="s">
        <v>24</v>
      </c>
      <c r="B9" s="113">
        <v>0</v>
      </c>
      <c r="C9" s="96">
        <v>0</v>
      </c>
      <c r="D9" s="96">
        <v>0</v>
      </c>
      <c r="E9" s="96">
        <v>0</v>
      </c>
      <c r="F9" s="96">
        <v>0</v>
      </c>
      <c r="G9" s="96">
        <v>0</v>
      </c>
      <c r="H9" s="96">
        <v>0</v>
      </c>
      <c r="I9" s="96">
        <v>0</v>
      </c>
      <c r="J9" s="96">
        <v>0</v>
      </c>
      <c r="K9" s="96">
        <v>0</v>
      </c>
      <c r="L9" s="96">
        <v>0</v>
      </c>
      <c r="M9" s="97">
        <v>0</v>
      </c>
    </row>
    <row r="10" spans="1:13" ht="15" customHeight="1">
      <c r="A10" s="87" t="s">
        <v>25</v>
      </c>
      <c r="B10" s="113">
        <v>0</v>
      </c>
      <c r="C10" s="96">
        <v>0</v>
      </c>
      <c r="D10" s="96">
        <v>0</v>
      </c>
      <c r="E10" s="96">
        <v>0</v>
      </c>
      <c r="F10" s="96">
        <v>0</v>
      </c>
      <c r="G10" s="96">
        <v>0</v>
      </c>
      <c r="H10" s="96">
        <v>0</v>
      </c>
      <c r="I10" s="96">
        <v>0</v>
      </c>
      <c r="J10" s="96">
        <v>0</v>
      </c>
      <c r="K10" s="96">
        <v>0</v>
      </c>
      <c r="L10" s="96">
        <v>0</v>
      </c>
      <c r="M10" s="97">
        <v>0</v>
      </c>
    </row>
    <row r="11" spans="1:13" ht="15" customHeight="1">
      <c r="A11" s="86" t="s">
        <v>26</v>
      </c>
      <c r="B11" s="114">
        <v>0</v>
      </c>
      <c r="C11" s="98">
        <v>0</v>
      </c>
      <c r="D11" s="98">
        <v>0</v>
      </c>
      <c r="E11" s="96">
        <v>0</v>
      </c>
      <c r="F11" s="98">
        <v>0</v>
      </c>
      <c r="G11" s="98">
        <v>0</v>
      </c>
      <c r="H11" s="98">
        <v>0</v>
      </c>
      <c r="I11" s="98">
        <v>0</v>
      </c>
      <c r="J11" s="98">
        <v>0</v>
      </c>
      <c r="K11" s="98">
        <v>0</v>
      </c>
      <c r="L11" s="98">
        <v>0</v>
      </c>
      <c r="M11" s="99">
        <v>0</v>
      </c>
    </row>
    <row r="12" spans="1:13" s="17" customFormat="1" ht="15" customHeight="1">
      <c r="A12" s="88" t="s">
        <v>27</v>
      </c>
      <c r="B12" s="114">
        <v>4753.33</v>
      </c>
      <c r="C12" s="98">
        <v>4293.33</v>
      </c>
      <c r="D12" s="98">
        <v>0</v>
      </c>
      <c r="E12" s="96">
        <v>0</v>
      </c>
      <c r="F12" s="98">
        <v>0</v>
      </c>
      <c r="G12" s="98">
        <v>0</v>
      </c>
      <c r="H12" s="98">
        <v>0</v>
      </c>
      <c r="I12" s="98">
        <v>0</v>
      </c>
      <c r="J12" s="98">
        <v>0</v>
      </c>
      <c r="K12" s="98">
        <v>0</v>
      </c>
      <c r="L12" s="98">
        <v>0</v>
      </c>
      <c r="M12" s="99">
        <v>0</v>
      </c>
    </row>
    <row r="13" spans="1:13" s="15" customFormat="1" ht="15" customHeight="1">
      <c r="A13" s="88" t="s">
        <v>28</v>
      </c>
      <c r="B13" s="114">
        <v>0</v>
      </c>
      <c r="C13" s="98">
        <v>0</v>
      </c>
      <c r="D13" s="98">
        <v>0</v>
      </c>
      <c r="E13" s="96">
        <v>0</v>
      </c>
      <c r="F13" s="96">
        <v>0</v>
      </c>
      <c r="G13" s="98">
        <v>0</v>
      </c>
      <c r="H13" s="98">
        <v>0</v>
      </c>
      <c r="I13" s="98">
        <v>0</v>
      </c>
      <c r="J13" s="98">
        <v>0</v>
      </c>
      <c r="K13" s="98">
        <v>0</v>
      </c>
      <c r="L13" s="98">
        <v>0</v>
      </c>
      <c r="M13" s="99">
        <v>0</v>
      </c>
    </row>
    <row r="14" spans="1:13" s="17" customFormat="1" ht="15" customHeight="1">
      <c r="A14" s="88" t="s">
        <v>29</v>
      </c>
      <c r="B14" s="114">
        <v>0</v>
      </c>
      <c r="C14" s="98">
        <v>0</v>
      </c>
      <c r="D14" s="98">
        <v>0</v>
      </c>
      <c r="E14" s="96">
        <v>0</v>
      </c>
      <c r="F14" s="96">
        <v>0</v>
      </c>
      <c r="G14" s="98">
        <v>0</v>
      </c>
      <c r="H14" s="98">
        <v>0</v>
      </c>
      <c r="I14" s="98">
        <v>0</v>
      </c>
      <c r="J14" s="98">
        <v>0</v>
      </c>
      <c r="K14" s="98">
        <v>0</v>
      </c>
      <c r="L14" s="98">
        <v>0</v>
      </c>
      <c r="M14" s="99">
        <v>0</v>
      </c>
    </row>
    <row r="15" spans="1:13" s="15" customFormat="1" ht="15" customHeight="1">
      <c r="A15" s="89" t="s">
        <v>30</v>
      </c>
      <c r="B15" s="114">
        <v>0</v>
      </c>
      <c r="C15" s="98">
        <v>0</v>
      </c>
      <c r="D15" s="98">
        <v>0</v>
      </c>
      <c r="E15" s="96">
        <v>0</v>
      </c>
      <c r="F15" s="96">
        <v>0</v>
      </c>
      <c r="G15" s="98">
        <v>0</v>
      </c>
      <c r="H15" s="98">
        <v>0</v>
      </c>
      <c r="I15" s="98">
        <v>0</v>
      </c>
      <c r="J15" s="98">
        <v>0</v>
      </c>
      <c r="K15" s="98">
        <v>0</v>
      </c>
      <c r="L15" s="98">
        <v>0</v>
      </c>
      <c r="M15" s="99">
        <v>0</v>
      </c>
    </row>
    <row r="16" spans="1:13" s="15" customFormat="1" ht="15" customHeight="1">
      <c r="A16" s="88" t="s">
        <v>31</v>
      </c>
      <c r="B16" s="114">
        <v>0</v>
      </c>
      <c r="C16" s="98">
        <v>0</v>
      </c>
      <c r="D16" s="98">
        <v>0</v>
      </c>
      <c r="E16" s="96">
        <v>0</v>
      </c>
      <c r="F16" s="96">
        <v>0</v>
      </c>
      <c r="G16" s="98">
        <v>0</v>
      </c>
      <c r="H16" s="98">
        <v>0</v>
      </c>
      <c r="I16" s="98">
        <v>0</v>
      </c>
      <c r="J16" s="98">
        <v>0</v>
      </c>
      <c r="K16" s="98">
        <v>0</v>
      </c>
      <c r="L16" s="98">
        <v>0</v>
      </c>
      <c r="M16" s="99">
        <v>0</v>
      </c>
    </row>
    <row r="17" spans="1:13" ht="15" customHeight="1">
      <c r="A17" s="88" t="s">
        <v>32</v>
      </c>
      <c r="B17" s="114">
        <v>0</v>
      </c>
      <c r="C17" s="98">
        <v>0</v>
      </c>
      <c r="D17" s="98">
        <v>0</v>
      </c>
      <c r="E17" s="96">
        <v>0</v>
      </c>
      <c r="F17" s="96">
        <v>0</v>
      </c>
      <c r="G17" s="98">
        <v>0</v>
      </c>
      <c r="H17" s="98">
        <v>0</v>
      </c>
      <c r="I17" s="98">
        <v>0</v>
      </c>
      <c r="J17" s="98">
        <v>0</v>
      </c>
      <c r="K17" s="98">
        <v>0</v>
      </c>
      <c r="L17" s="98">
        <v>0</v>
      </c>
      <c r="M17" s="99">
        <v>0</v>
      </c>
    </row>
    <row r="18" spans="1:13" ht="15" customHeight="1" thickBot="1">
      <c r="A18" s="90" t="s">
        <v>33</v>
      </c>
      <c r="B18" s="115">
        <v>0</v>
      </c>
      <c r="C18" s="100">
        <v>0</v>
      </c>
      <c r="D18" s="100">
        <v>0</v>
      </c>
      <c r="E18" s="96">
        <v>0</v>
      </c>
      <c r="F18" s="96">
        <v>0</v>
      </c>
      <c r="G18" s="98">
        <v>0</v>
      </c>
      <c r="H18" s="98">
        <v>0</v>
      </c>
      <c r="I18" s="98">
        <v>0</v>
      </c>
      <c r="J18" s="98">
        <v>0</v>
      </c>
      <c r="K18" s="98">
        <v>0</v>
      </c>
      <c r="L18" s="98">
        <v>0</v>
      </c>
      <c r="M18" s="99">
        <v>0</v>
      </c>
    </row>
    <row r="19" spans="1:13" ht="15" customHeight="1" thickBot="1">
      <c r="A19" s="67" t="s">
        <v>34</v>
      </c>
      <c r="B19" s="69">
        <f>SUM(B5:B18)</f>
        <v>4753.33</v>
      </c>
      <c r="C19" s="101">
        <f t="shared" ref="C19:M19" si="0">SUM(C5:C18)</f>
        <v>4293.33</v>
      </c>
      <c r="D19" s="101">
        <f t="shared" si="0"/>
        <v>0</v>
      </c>
      <c r="E19" s="101">
        <f t="shared" si="0"/>
        <v>0</v>
      </c>
      <c r="F19" s="101">
        <f t="shared" si="0"/>
        <v>0</v>
      </c>
      <c r="G19" s="101">
        <f t="shared" si="0"/>
        <v>0</v>
      </c>
      <c r="H19" s="101">
        <f t="shared" si="0"/>
        <v>0</v>
      </c>
      <c r="I19" s="101">
        <f t="shared" si="0"/>
        <v>0</v>
      </c>
      <c r="J19" s="101">
        <f t="shared" si="0"/>
        <v>0</v>
      </c>
      <c r="K19" s="101">
        <f t="shared" si="0"/>
        <v>0</v>
      </c>
      <c r="L19" s="101">
        <f t="shared" si="0"/>
        <v>0</v>
      </c>
      <c r="M19" s="101">
        <f t="shared" si="0"/>
        <v>0</v>
      </c>
    </row>
    <row r="20" spans="1:13" ht="15" customHeight="1" thickBot="1">
      <c r="A20" s="70" t="s">
        <v>14</v>
      </c>
      <c r="B20" s="116">
        <v>153.33000000000001</v>
      </c>
      <c r="C20" s="98">
        <v>0</v>
      </c>
      <c r="D20" s="98">
        <v>0</v>
      </c>
      <c r="E20" s="98">
        <v>0</v>
      </c>
      <c r="F20" s="98">
        <v>0</v>
      </c>
      <c r="G20" s="98">
        <v>0</v>
      </c>
      <c r="H20" s="98">
        <v>0</v>
      </c>
      <c r="I20" s="98">
        <v>0</v>
      </c>
      <c r="J20" s="98">
        <v>0</v>
      </c>
      <c r="K20" s="98">
        <v>0</v>
      </c>
      <c r="L20" s="98">
        <v>0</v>
      </c>
      <c r="M20" s="99">
        <v>0</v>
      </c>
    </row>
    <row r="21" spans="1:13" ht="15" customHeight="1" thickBot="1">
      <c r="A21" s="67" t="s">
        <v>15</v>
      </c>
      <c r="B21" s="69">
        <f>B19-B20</f>
        <v>4600</v>
      </c>
      <c r="C21" s="101">
        <f t="shared" ref="C21:M21" si="1">C19-C20</f>
        <v>4293.33</v>
      </c>
      <c r="D21" s="101">
        <f t="shared" si="1"/>
        <v>0</v>
      </c>
      <c r="E21" s="101">
        <f t="shared" si="1"/>
        <v>0</v>
      </c>
      <c r="F21" s="101">
        <f t="shared" si="1"/>
        <v>0</v>
      </c>
      <c r="G21" s="101">
        <f t="shared" si="1"/>
        <v>0</v>
      </c>
      <c r="H21" s="101">
        <f t="shared" si="1"/>
        <v>0</v>
      </c>
      <c r="I21" s="101">
        <f t="shared" si="1"/>
        <v>0</v>
      </c>
      <c r="J21" s="101">
        <f t="shared" si="1"/>
        <v>0</v>
      </c>
      <c r="K21" s="101">
        <f t="shared" si="1"/>
        <v>0</v>
      </c>
      <c r="L21" s="101">
        <f t="shared" si="1"/>
        <v>0</v>
      </c>
      <c r="M21" s="101">
        <f t="shared" si="1"/>
        <v>0</v>
      </c>
    </row>
    <row r="22" spans="1:13" ht="15" customHeight="1" thickBot="1">
      <c r="A22" s="70" t="s">
        <v>12</v>
      </c>
      <c r="B22" s="117">
        <f>AVERAGE(B21)</f>
        <v>4600</v>
      </c>
      <c r="C22" s="111">
        <f>AVERAGE(B21:C21)</f>
        <v>4446.665</v>
      </c>
      <c r="D22" s="111"/>
      <c r="E22" s="111"/>
      <c r="F22" s="111"/>
      <c r="G22" s="111"/>
      <c r="H22" s="111"/>
      <c r="I22" s="111"/>
      <c r="J22" s="111"/>
      <c r="K22" s="111"/>
      <c r="L22" s="111"/>
      <c r="M22" s="112"/>
    </row>
    <row r="23" spans="1:13" ht="15" customHeight="1" thickBot="1">
      <c r="A23" s="91" t="s">
        <v>13</v>
      </c>
      <c r="B23" s="118"/>
      <c r="C23" s="107"/>
      <c r="D23" s="107"/>
      <c r="E23" s="107"/>
      <c r="F23" s="107"/>
      <c r="G23" s="107"/>
      <c r="H23" s="107"/>
      <c r="I23" s="108"/>
      <c r="J23" s="107"/>
      <c r="K23" s="107"/>
      <c r="L23" s="107"/>
      <c r="M23" s="109"/>
    </row>
    <row r="24" spans="1:13" ht="1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3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>
  <sheetPr>
    <tabColor theme="6" tint="-0.499984740745262"/>
    <pageSetUpPr fitToPage="1"/>
  </sheetPr>
  <dimension ref="A1:N24"/>
  <sheetViews>
    <sheetView zoomScaleNormal="100" workbookViewId="0">
      <selection activeCell="N3" sqref="A3:XFD4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4" s="13" customFormat="1" ht="21.75" thickBot="1">
      <c r="A1" s="173" t="s">
        <v>19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5"/>
    </row>
    <row r="2" spans="1:14" ht="21.75" thickBot="1">
      <c r="A2" s="173" t="s">
        <v>81</v>
      </c>
      <c r="B2" s="174"/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75"/>
    </row>
    <row r="3" spans="1:14" s="200" customFormat="1" ht="11.25">
      <c r="A3" s="187" t="s">
        <v>0</v>
      </c>
      <c r="B3" s="191" t="s">
        <v>1</v>
      </c>
      <c r="C3" s="185" t="s">
        <v>2</v>
      </c>
      <c r="D3" s="185" t="s">
        <v>3</v>
      </c>
      <c r="E3" s="185" t="s">
        <v>4</v>
      </c>
      <c r="F3" s="185" t="s">
        <v>5</v>
      </c>
      <c r="G3" s="185" t="s">
        <v>6</v>
      </c>
      <c r="H3" s="185" t="s">
        <v>7</v>
      </c>
      <c r="I3" s="185" t="s">
        <v>16</v>
      </c>
      <c r="J3" s="185" t="s">
        <v>8</v>
      </c>
      <c r="K3" s="185" t="s">
        <v>9</v>
      </c>
      <c r="L3" s="185" t="s">
        <v>10</v>
      </c>
      <c r="M3" s="186" t="s">
        <v>11</v>
      </c>
    </row>
    <row r="4" spans="1:14" s="58" customFormat="1" ht="11.25">
      <c r="A4" s="188"/>
      <c r="B4" s="192"/>
      <c r="C4" s="179"/>
      <c r="D4" s="179"/>
      <c r="E4" s="179"/>
      <c r="F4" s="179"/>
      <c r="G4" s="179"/>
      <c r="H4" s="179"/>
      <c r="I4" s="179"/>
      <c r="J4" s="179"/>
      <c r="K4" s="179"/>
      <c r="L4" s="179"/>
      <c r="M4" s="181"/>
    </row>
    <row r="5" spans="1:14" ht="15" customHeight="1">
      <c r="A5" s="86" t="s">
        <v>20</v>
      </c>
      <c r="B5" s="119">
        <v>0</v>
      </c>
      <c r="C5" s="57">
        <v>0</v>
      </c>
      <c r="D5" s="57">
        <v>0</v>
      </c>
      <c r="E5" s="57">
        <v>0</v>
      </c>
      <c r="F5" s="57">
        <v>0</v>
      </c>
      <c r="G5" s="57">
        <v>0</v>
      </c>
      <c r="H5" s="57">
        <v>0</v>
      </c>
      <c r="I5" s="57">
        <v>0</v>
      </c>
      <c r="J5" s="57">
        <v>0</v>
      </c>
      <c r="K5" s="57">
        <v>0</v>
      </c>
      <c r="L5" s="57">
        <v>0</v>
      </c>
      <c r="M5" s="94">
        <v>0</v>
      </c>
    </row>
    <row r="6" spans="1:14" ht="15" customHeight="1">
      <c r="A6" s="87" t="s">
        <v>21</v>
      </c>
      <c r="B6" s="119">
        <v>0</v>
      </c>
      <c r="C6" s="57">
        <v>0</v>
      </c>
      <c r="D6" s="57">
        <v>0</v>
      </c>
      <c r="E6" s="57">
        <v>0</v>
      </c>
      <c r="F6" s="57">
        <v>0</v>
      </c>
      <c r="G6" s="57">
        <v>0</v>
      </c>
      <c r="H6" s="57">
        <v>0</v>
      </c>
      <c r="I6" s="57">
        <v>0</v>
      </c>
      <c r="J6" s="57">
        <v>0</v>
      </c>
      <c r="K6" s="57">
        <v>0</v>
      </c>
      <c r="L6" s="57">
        <v>0</v>
      </c>
      <c r="M6" s="94">
        <v>0</v>
      </c>
    </row>
    <row r="7" spans="1:14" ht="15" customHeight="1">
      <c r="A7" s="87" t="s">
        <v>22</v>
      </c>
      <c r="B7" s="119">
        <v>0</v>
      </c>
      <c r="C7" s="57">
        <v>0</v>
      </c>
      <c r="D7" s="57">
        <v>0</v>
      </c>
      <c r="E7" s="57">
        <v>0</v>
      </c>
      <c r="F7" s="57">
        <v>0</v>
      </c>
      <c r="G7" s="57">
        <v>0</v>
      </c>
      <c r="H7" s="57">
        <v>0</v>
      </c>
      <c r="I7" s="57">
        <v>0</v>
      </c>
      <c r="J7" s="57">
        <v>0</v>
      </c>
      <c r="K7" s="57">
        <v>0</v>
      </c>
      <c r="L7" s="57">
        <v>0</v>
      </c>
      <c r="M7" s="94">
        <v>0</v>
      </c>
    </row>
    <row r="8" spans="1:14" ht="15" customHeight="1">
      <c r="A8" s="87" t="s">
        <v>23</v>
      </c>
      <c r="B8" s="119">
        <v>0</v>
      </c>
      <c r="C8" s="57">
        <v>0</v>
      </c>
      <c r="D8" s="57">
        <v>0</v>
      </c>
      <c r="E8" s="57">
        <v>0</v>
      </c>
      <c r="F8" s="57">
        <v>0</v>
      </c>
      <c r="G8" s="57">
        <v>0</v>
      </c>
      <c r="H8" s="57">
        <v>0</v>
      </c>
      <c r="I8" s="57">
        <v>0</v>
      </c>
      <c r="J8" s="57">
        <v>0</v>
      </c>
      <c r="K8" s="57">
        <v>0</v>
      </c>
      <c r="L8" s="57">
        <v>0</v>
      </c>
      <c r="M8" s="94">
        <v>0</v>
      </c>
    </row>
    <row r="9" spans="1:14" ht="15" customHeight="1">
      <c r="A9" s="87" t="s">
        <v>24</v>
      </c>
      <c r="B9" s="119">
        <v>0</v>
      </c>
      <c r="C9" s="57">
        <v>0</v>
      </c>
      <c r="D9" s="57">
        <v>0</v>
      </c>
      <c r="E9" s="57">
        <v>0</v>
      </c>
      <c r="F9" s="57">
        <v>0</v>
      </c>
      <c r="G9" s="57">
        <v>0</v>
      </c>
      <c r="H9" s="57">
        <v>0</v>
      </c>
      <c r="I9" s="57">
        <v>0</v>
      </c>
      <c r="J9" s="57">
        <v>0</v>
      </c>
      <c r="K9" s="57">
        <v>0</v>
      </c>
      <c r="L9" s="57">
        <v>0</v>
      </c>
      <c r="M9" s="94">
        <v>0</v>
      </c>
    </row>
    <row r="10" spans="1:14" ht="15" customHeight="1">
      <c r="A10" s="87" t="s">
        <v>25</v>
      </c>
      <c r="B10" s="119">
        <v>0</v>
      </c>
      <c r="C10" s="57">
        <v>0</v>
      </c>
      <c r="D10" s="57">
        <v>0</v>
      </c>
      <c r="E10" s="57">
        <v>0</v>
      </c>
      <c r="F10" s="57">
        <v>0</v>
      </c>
      <c r="G10" s="57">
        <v>0</v>
      </c>
      <c r="H10" s="57">
        <v>0</v>
      </c>
      <c r="I10" s="57">
        <v>0</v>
      </c>
      <c r="J10" s="57">
        <v>0</v>
      </c>
      <c r="K10" s="57">
        <v>0</v>
      </c>
      <c r="L10" s="57">
        <v>0</v>
      </c>
      <c r="M10" s="94">
        <v>0</v>
      </c>
    </row>
    <row r="11" spans="1:14" ht="15" customHeight="1">
      <c r="A11" s="86" t="s">
        <v>26</v>
      </c>
      <c r="B11" s="127">
        <v>0</v>
      </c>
      <c r="C11" s="61">
        <v>0</v>
      </c>
      <c r="D11" s="61">
        <v>0</v>
      </c>
      <c r="E11" s="57">
        <v>0</v>
      </c>
      <c r="F11" s="61">
        <v>0</v>
      </c>
      <c r="G11" s="61">
        <v>0</v>
      </c>
      <c r="H11" s="61">
        <v>0</v>
      </c>
      <c r="I11" s="61">
        <v>0</v>
      </c>
      <c r="J11" s="61">
        <v>0</v>
      </c>
      <c r="K11" s="61">
        <v>0</v>
      </c>
      <c r="L11" s="61">
        <v>0</v>
      </c>
      <c r="M11" s="95">
        <v>0</v>
      </c>
    </row>
    <row r="12" spans="1:14" s="17" customFormat="1" ht="15" customHeight="1">
      <c r="A12" s="88" t="s">
        <v>27</v>
      </c>
      <c r="B12" s="127">
        <v>2550</v>
      </c>
      <c r="C12" s="61">
        <v>4396</v>
      </c>
      <c r="D12" s="61">
        <v>0</v>
      </c>
      <c r="E12" s="57">
        <v>0</v>
      </c>
      <c r="F12" s="61">
        <v>0</v>
      </c>
      <c r="G12" s="61">
        <v>0</v>
      </c>
      <c r="H12" s="61">
        <v>0</v>
      </c>
      <c r="I12" s="61">
        <v>0</v>
      </c>
      <c r="J12" s="61">
        <v>0</v>
      </c>
      <c r="K12" s="61">
        <v>0</v>
      </c>
      <c r="L12" s="61">
        <v>0</v>
      </c>
      <c r="M12" s="95">
        <v>0</v>
      </c>
      <c r="N12" s="20"/>
    </row>
    <row r="13" spans="1:14" s="15" customFormat="1" ht="15" customHeight="1">
      <c r="A13" s="88" t="s">
        <v>28</v>
      </c>
      <c r="B13" s="127">
        <v>0</v>
      </c>
      <c r="C13" s="61">
        <v>0</v>
      </c>
      <c r="D13" s="61">
        <v>0</v>
      </c>
      <c r="E13" s="57">
        <v>0</v>
      </c>
      <c r="F13" s="57">
        <v>0</v>
      </c>
      <c r="G13" s="61">
        <v>0</v>
      </c>
      <c r="H13" s="61">
        <v>0</v>
      </c>
      <c r="I13" s="61">
        <v>0</v>
      </c>
      <c r="J13" s="61">
        <v>0</v>
      </c>
      <c r="K13" s="61">
        <v>0</v>
      </c>
      <c r="L13" s="61">
        <v>0</v>
      </c>
      <c r="M13" s="95">
        <v>0</v>
      </c>
    </row>
    <row r="14" spans="1:14" s="17" customFormat="1" ht="15" customHeight="1">
      <c r="A14" s="88" t="s">
        <v>29</v>
      </c>
      <c r="B14" s="127">
        <v>0</v>
      </c>
      <c r="C14" s="61">
        <v>0</v>
      </c>
      <c r="D14" s="61">
        <v>0</v>
      </c>
      <c r="E14" s="57">
        <v>0</v>
      </c>
      <c r="F14" s="57">
        <v>0</v>
      </c>
      <c r="G14" s="61">
        <v>0</v>
      </c>
      <c r="H14" s="61">
        <v>0</v>
      </c>
      <c r="I14" s="61">
        <v>0</v>
      </c>
      <c r="J14" s="61">
        <v>0</v>
      </c>
      <c r="K14" s="61">
        <v>0</v>
      </c>
      <c r="L14" s="61">
        <v>0</v>
      </c>
      <c r="M14" s="95">
        <v>0</v>
      </c>
    </row>
    <row r="15" spans="1:14" s="15" customFormat="1" ht="15" customHeight="1">
      <c r="A15" s="88" t="s">
        <v>30</v>
      </c>
      <c r="B15" s="127">
        <v>3000</v>
      </c>
      <c r="C15" s="61">
        <v>0</v>
      </c>
      <c r="D15" s="61">
        <v>0</v>
      </c>
      <c r="E15" s="57">
        <v>0</v>
      </c>
      <c r="F15" s="57">
        <v>0</v>
      </c>
      <c r="G15" s="61">
        <v>0</v>
      </c>
      <c r="H15" s="61">
        <v>0</v>
      </c>
      <c r="I15" s="61">
        <v>0</v>
      </c>
      <c r="J15" s="61">
        <v>0</v>
      </c>
      <c r="K15" s="61">
        <v>0</v>
      </c>
      <c r="L15" s="61">
        <v>0</v>
      </c>
      <c r="M15" s="95">
        <v>0</v>
      </c>
    </row>
    <row r="16" spans="1:14" s="15" customFormat="1" ht="15" customHeight="1">
      <c r="A16" s="88" t="s">
        <v>31</v>
      </c>
      <c r="B16" s="127">
        <v>0</v>
      </c>
      <c r="C16" s="61">
        <v>0</v>
      </c>
      <c r="D16" s="61">
        <v>0</v>
      </c>
      <c r="E16" s="57">
        <v>0</v>
      </c>
      <c r="F16" s="57">
        <v>0</v>
      </c>
      <c r="G16" s="61">
        <v>0</v>
      </c>
      <c r="H16" s="61">
        <v>0</v>
      </c>
      <c r="I16" s="61">
        <v>0</v>
      </c>
      <c r="J16" s="61">
        <v>0</v>
      </c>
      <c r="K16" s="61">
        <v>0</v>
      </c>
      <c r="L16" s="61">
        <v>0</v>
      </c>
      <c r="M16" s="95">
        <v>0</v>
      </c>
    </row>
    <row r="17" spans="1:13" ht="15" customHeight="1">
      <c r="A17" s="88" t="s">
        <v>32</v>
      </c>
      <c r="B17" s="127">
        <v>0</v>
      </c>
      <c r="C17" s="61">
        <v>0</v>
      </c>
      <c r="D17" s="61">
        <v>0</v>
      </c>
      <c r="E17" s="57">
        <v>0</v>
      </c>
      <c r="F17" s="57">
        <v>0</v>
      </c>
      <c r="G17" s="61">
        <v>0</v>
      </c>
      <c r="H17" s="61">
        <v>0</v>
      </c>
      <c r="I17" s="61">
        <v>0</v>
      </c>
      <c r="J17" s="61">
        <v>0</v>
      </c>
      <c r="K17" s="61">
        <v>0</v>
      </c>
      <c r="L17" s="61">
        <v>0</v>
      </c>
      <c r="M17" s="95">
        <v>0</v>
      </c>
    </row>
    <row r="18" spans="1:13" ht="15" customHeight="1" thickBot="1">
      <c r="A18" s="90" t="s">
        <v>33</v>
      </c>
      <c r="B18" s="128">
        <v>0</v>
      </c>
      <c r="C18" s="92">
        <v>0</v>
      </c>
      <c r="D18" s="92">
        <v>0</v>
      </c>
      <c r="E18" s="57">
        <v>0</v>
      </c>
      <c r="F18" s="57">
        <v>0</v>
      </c>
      <c r="G18" s="61">
        <v>0</v>
      </c>
      <c r="H18" s="61">
        <v>0</v>
      </c>
      <c r="I18" s="61">
        <v>0</v>
      </c>
      <c r="J18" s="61">
        <v>0</v>
      </c>
      <c r="K18" s="61">
        <v>0</v>
      </c>
      <c r="L18" s="61">
        <v>0</v>
      </c>
      <c r="M18" s="95">
        <v>0</v>
      </c>
    </row>
    <row r="19" spans="1:13" ht="15" customHeight="1" thickBot="1">
      <c r="A19" s="67" t="s">
        <v>34</v>
      </c>
      <c r="B19" s="123">
        <f t="shared" ref="B19" si="0">SUM(B5:B18)</f>
        <v>5550</v>
      </c>
      <c r="C19" s="69">
        <f t="shared" ref="C19:M19" si="1">SUM(C5:C18)</f>
        <v>4396</v>
      </c>
      <c r="D19" s="69">
        <f t="shared" si="1"/>
        <v>0</v>
      </c>
      <c r="E19" s="69">
        <f t="shared" si="1"/>
        <v>0</v>
      </c>
      <c r="F19" s="69">
        <f t="shared" si="1"/>
        <v>0</v>
      </c>
      <c r="G19" s="69">
        <f t="shared" si="1"/>
        <v>0</v>
      </c>
      <c r="H19" s="69">
        <f t="shared" si="1"/>
        <v>0</v>
      </c>
      <c r="I19" s="69">
        <f t="shared" si="1"/>
        <v>0</v>
      </c>
      <c r="J19" s="69">
        <f t="shared" si="1"/>
        <v>0</v>
      </c>
      <c r="K19" s="69">
        <f t="shared" si="1"/>
        <v>0</v>
      </c>
      <c r="L19" s="69">
        <f t="shared" si="1"/>
        <v>0</v>
      </c>
      <c r="M19" s="69">
        <f t="shared" si="1"/>
        <v>0</v>
      </c>
    </row>
    <row r="20" spans="1:13" ht="15" customHeight="1" thickBot="1">
      <c r="A20" s="70" t="s">
        <v>14</v>
      </c>
      <c r="B20" s="122">
        <v>950</v>
      </c>
      <c r="C20" s="61">
        <v>0</v>
      </c>
      <c r="D20" s="61">
        <v>0</v>
      </c>
      <c r="E20" s="61">
        <v>0</v>
      </c>
      <c r="F20" s="61">
        <v>0</v>
      </c>
      <c r="G20" s="61">
        <v>0</v>
      </c>
      <c r="H20" s="61">
        <v>0</v>
      </c>
      <c r="I20" s="61">
        <v>0</v>
      </c>
      <c r="J20" s="61">
        <v>0</v>
      </c>
      <c r="K20" s="61">
        <v>0</v>
      </c>
      <c r="L20" s="61">
        <v>0</v>
      </c>
      <c r="M20" s="95">
        <v>0</v>
      </c>
    </row>
    <row r="21" spans="1:13" ht="15" customHeight="1" thickBot="1">
      <c r="A21" s="67" t="s">
        <v>15</v>
      </c>
      <c r="B21" s="123">
        <f>B19-B20</f>
        <v>4600</v>
      </c>
      <c r="C21" s="69">
        <f t="shared" ref="C21:M21" si="2">C19-C20</f>
        <v>4396</v>
      </c>
      <c r="D21" s="69">
        <f t="shared" si="2"/>
        <v>0</v>
      </c>
      <c r="E21" s="69">
        <f t="shared" si="2"/>
        <v>0</v>
      </c>
      <c r="F21" s="69">
        <f t="shared" si="2"/>
        <v>0</v>
      </c>
      <c r="G21" s="69">
        <f t="shared" si="2"/>
        <v>0</v>
      </c>
      <c r="H21" s="69">
        <f t="shared" si="2"/>
        <v>0</v>
      </c>
      <c r="I21" s="69">
        <f t="shared" si="2"/>
        <v>0</v>
      </c>
      <c r="J21" s="69">
        <f t="shared" si="2"/>
        <v>0</v>
      </c>
      <c r="K21" s="69">
        <f t="shared" si="2"/>
        <v>0</v>
      </c>
      <c r="L21" s="69">
        <f t="shared" si="2"/>
        <v>0</v>
      </c>
      <c r="M21" s="69">
        <f t="shared" si="2"/>
        <v>0</v>
      </c>
    </row>
    <row r="22" spans="1:13" ht="15" customHeight="1" thickBot="1">
      <c r="A22" s="70" t="s">
        <v>12</v>
      </c>
      <c r="B22" s="117">
        <f>AVERAGE(B21)</f>
        <v>4600</v>
      </c>
      <c r="C22" s="77">
        <f>AVERAGE(B21:C21)</f>
        <v>4498</v>
      </c>
      <c r="D22" s="77"/>
      <c r="E22" s="77"/>
      <c r="F22" s="77"/>
      <c r="G22" s="77"/>
      <c r="H22" s="77"/>
      <c r="I22" s="77"/>
      <c r="J22" s="77"/>
      <c r="K22" s="77"/>
      <c r="L22" s="77"/>
      <c r="M22" s="78"/>
    </row>
    <row r="23" spans="1:13" ht="15" customHeight="1" thickBot="1">
      <c r="A23" s="91" t="s">
        <v>13</v>
      </c>
      <c r="B23" s="125"/>
      <c r="C23" s="148"/>
      <c r="D23" s="148"/>
      <c r="E23" s="148"/>
      <c r="F23" s="148"/>
      <c r="G23" s="148"/>
      <c r="H23" s="148"/>
      <c r="I23" s="149"/>
      <c r="J23" s="148"/>
      <c r="K23" s="148"/>
      <c r="L23" s="148"/>
      <c r="M23" s="150"/>
    </row>
    <row r="24" spans="1:13" ht="1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3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>
  <sheetPr>
    <tabColor theme="6" tint="-0.499984740745262"/>
    <pageSetUpPr fitToPage="1"/>
  </sheetPr>
  <dimension ref="A1:M25"/>
  <sheetViews>
    <sheetView zoomScaleNormal="100" workbookViewId="0">
      <selection activeCell="N3" sqref="A3:XFD4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173" t="s">
        <v>19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5"/>
    </row>
    <row r="2" spans="1:13" ht="21.75" thickBot="1">
      <c r="A2" s="173" t="s">
        <v>86</v>
      </c>
      <c r="B2" s="174"/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75"/>
    </row>
    <row r="3" spans="1:13" s="200" customFormat="1" ht="11.25">
      <c r="A3" s="187" t="s">
        <v>0</v>
      </c>
      <c r="B3" s="191" t="s">
        <v>1</v>
      </c>
      <c r="C3" s="185" t="s">
        <v>2</v>
      </c>
      <c r="D3" s="185" t="s">
        <v>3</v>
      </c>
      <c r="E3" s="185" t="s">
        <v>4</v>
      </c>
      <c r="F3" s="185" t="s">
        <v>5</v>
      </c>
      <c r="G3" s="185" t="s">
        <v>6</v>
      </c>
      <c r="H3" s="185" t="s">
        <v>7</v>
      </c>
      <c r="I3" s="185" t="s">
        <v>16</v>
      </c>
      <c r="J3" s="185" t="s">
        <v>8</v>
      </c>
      <c r="K3" s="185" t="s">
        <v>9</v>
      </c>
      <c r="L3" s="185" t="s">
        <v>10</v>
      </c>
      <c r="M3" s="186" t="s">
        <v>11</v>
      </c>
    </row>
    <row r="4" spans="1:13" s="58" customFormat="1" ht="11.25">
      <c r="A4" s="188"/>
      <c r="B4" s="192"/>
      <c r="C4" s="179"/>
      <c r="D4" s="179"/>
      <c r="E4" s="179"/>
      <c r="F4" s="179"/>
      <c r="G4" s="179"/>
      <c r="H4" s="179"/>
      <c r="I4" s="179"/>
      <c r="J4" s="179"/>
      <c r="K4" s="179"/>
      <c r="L4" s="179"/>
      <c r="M4" s="181"/>
    </row>
    <row r="5" spans="1:13" s="58" customFormat="1" ht="15" customHeight="1">
      <c r="A5" s="86" t="s">
        <v>20</v>
      </c>
      <c r="B5" s="79">
        <v>0</v>
      </c>
      <c r="C5" s="57">
        <v>0</v>
      </c>
      <c r="D5" s="57">
        <v>0</v>
      </c>
      <c r="E5" s="57">
        <v>0</v>
      </c>
      <c r="F5" s="57">
        <v>0</v>
      </c>
      <c r="G5" s="57">
        <v>0</v>
      </c>
      <c r="H5" s="57">
        <v>0</v>
      </c>
      <c r="I5" s="57">
        <v>0</v>
      </c>
      <c r="J5" s="57">
        <v>0</v>
      </c>
      <c r="K5" s="57">
        <v>0</v>
      </c>
      <c r="L5" s="57">
        <v>0</v>
      </c>
      <c r="M5" s="94">
        <v>0</v>
      </c>
    </row>
    <row r="6" spans="1:13" s="58" customFormat="1" ht="15" customHeight="1">
      <c r="A6" s="87" t="s">
        <v>21</v>
      </c>
      <c r="B6" s="79">
        <v>0</v>
      </c>
      <c r="C6" s="57">
        <v>0</v>
      </c>
      <c r="D6" s="57">
        <v>0</v>
      </c>
      <c r="E6" s="57">
        <v>0</v>
      </c>
      <c r="F6" s="57">
        <v>0</v>
      </c>
      <c r="G6" s="57">
        <v>0</v>
      </c>
      <c r="H6" s="57">
        <v>0</v>
      </c>
      <c r="I6" s="57">
        <v>0</v>
      </c>
      <c r="J6" s="57">
        <v>0</v>
      </c>
      <c r="K6" s="57">
        <v>0</v>
      </c>
      <c r="L6" s="57">
        <v>0</v>
      </c>
      <c r="M6" s="94">
        <v>0</v>
      </c>
    </row>
    <row r="7" spans="1:13" s="58" customFormat="1" ht="15" customHeight="1">
      <c r="A7" s="87" t="s">
        <v>22</v>
      </c>
      <c r="B7" s="79">
        <v>0</v>
      </c>
      <c r="C7" s="57">
        <v>0</v>
      </c>
      <c r="D7" s="57">
        <v>0</v>
      </c>
      <c r="E7" s="57">
        <v>0</v>
      </c>
      <c r="F7" s="57">
        <v>0</v>
      </c>
      <c r="G7" s="57">
        <v>0</v>
      </c>
      <c r="H7" s="57">
        <v>0</v>
      </c>
      <c r="I7" s="57">
        <v>0</v>
      </c>
      <c r="J7" s="57">
        <v>0</v>
      </c>
      <c r="K7" s="57">
        <v>0</v>
      </c>
      <c r="L7" s="57">
        <v>0</v>
      </c>
      <c r="M7" s="94">
        <v>0</v>
      </c>
    </row>
    <row r="8" spans="1:13" s="58" customFormat="1" ht="15" customHeight="1">
      <c r="A8" s="87" t="s">
        <v>23</v>
      </c>
      <c r="B8" s="79">
        <v>0</v>
      </c>
      <c r="C8" s="57">
        <v>0</v>
      </c>
      <c r="D8" s="57">
        <v>0</v>
      </c>
      <c r="E8" s="57">
        <v>0</v>
      </c>
      <c r="F8" s="57">
        <v>0</v>
      </c>
      <c r="G8" s="57">
        <v>0</v>
      </c>
      <c r="H8" s="57">
        <v>0</v>
      </c>
      <c r="I8" s="57">
        <v>0</v>
      </c>
      <c r="J8" s="57">
        <v>0</v>
      </c>
      <c r="K8" s="57">
        <v>0</v>
      </c>
      <c r="L8" s="57">
        <v>0</v>
      </c>
      <c r="M8" s="94">
        <v>0</v>
      </c>
    </row>
    <row r="9" spans="1:13" s="58" customFormat="1" ht="15" customHeight="1">
      <c r="A9" s="87" t="s">
        <v>24</v>
      </c>
      <c r="B9" s="79">
        <v>0</v>
      </c>
      <c r="C9" s="57">
        <v>0</v>
      </c>
      <c r="D9" s="57">
        <v>0</v>
      </c>
      <c r="E9" s="57">
        <v>0</v>
      </c>
      <c r="F9" s="57">
        <v>0</v>
      </c>
      <c r="G9" s="57">
        <v>0</v>
      </c>
      <c r="H9" s="57">
        <v>0</v>
      </c>
      <c r="I9" s="57">
        <v>0</v>
      </c>
      <c r="J9" s="57">
        <v>0</v>
      </c>
      <c r="K9" s="57">
        <v>0</v>
      </c>
      <c r="L9" s="57">
        <v>0</v>
      </c>
      <c r="M9" s="94">
        <v>0</v>
      </c>
    </row>
    <row r="10" spans="1:13" s="58" customFormat="1" ht="15" customHeight="1">
      <c r="A10" s="87" t="s">
        <v>25</v>
      </c>
      <c r="B10" s="79">
        <v>0</v>
      </c>
      <c r="C10" s="57">
        <v>0</v>
      </c>
      <c r="D10" s="57">
        <v>0</v>
      </c>
      <c r="E10" s="57">
        <v>0</v>
      </c>
      <c r="F10" s="57">
        <v>0</v>
      </c>
      <c r="G10" s="57">
        <v>0</v>
      </c>
      <c r="H10" s="57">
        <v>0</v>
      </c>
      <c r="I10" s="57">
        <v>0</v>
      </c>
      <c r="J10" s="57">
        <v>0</v>
      </c>
      <c r="K10" s="57">
        <v>0</v>
      </c>
      <c r="L10" s="57">
        <v>0</v>
      </c>
      <c r="M10" s="94">
        <v>0</v>
      </c>
    </row>
    <row r="11" spans="1:13" s="58" customFormat="1" ht="15" customHeight="1">
      <c r="A11" s="86" t="s">
        <v>26</v>
      </c>
      <c r="B11" s="80">
        <v>0</v>
      </c>
      <c r="C11" s="61">
        <v>0</v>
      </c>
      <c r="D11" s="61">
        <v>0</v>
      </c>
      <c r="E11" s="57">
        <v>0</v>
      </c>
      <c r="F11" s="61">
        <v>0</v>
      </c>
      <c r="G11" s="61">
        <v>0</v>
      </c>
      <c r="H11" s="61">
        <v>0</v>
      </c>
      <c r="I11" s="61">
        <v>0</v>
      </c>
      <c r="J11" s="61">
        <v>0</v>
      </c>
      <c r="K11" s="61">
        <v>0</v>
      </c>
      <c r="L11" s="61">
        <v>0</v>
      </c>
      <c r="M11" s="95">
        <v>0</v>
      </c>
    </row>
    <row r="12" spans="1:13" s="63" customFormat="1" ht="15" customHeight="1">
      <c r="A12" s="88" t="s">
        <v>27</v>
      </c>
      <c r="B12" s="80">
        <v>0</v>
      </c>
      <c r="C12" s="61">
        <f>2380+2380</f>
        <v>4760</v>
      </c>
      <c r="D12" s="61">
        <v>0</v>
      </c>
      <c r="E12" s="57">
        <v>0</v>
      </c>
      <c r="F12" s="195">
        <v>0</v>
      </c>
      <c r="G12" s="195">
        <v>0</v>
      </c>
      <c r="H12" s="195">
        <v>0</v>
      </c>
      <c r="I12" s="61">
        <v>0</v>
      </c>
      <c r="J12" s="195">
        <v>0</v>
      </c>
      <c r="K12" s="195">
        <v>0</v>
      </c>
      <c r="L12" s="195">
        <v>0</v>
      </c>
      <c r="M12" s="196">
        <v>0</v>
      </c>
    </row>
    <row r="13" spans="1:13" s="64" customFormat="1" ht="15" customHeight="1">
      <c r="A13" s="88" t="s">
        <v>28</v>
      </c>
      <c r="B13" s="80">
        <v>0</v>
      </c>
      <c r="C13" s="61">
        <v>0</v>
      </c>
      <c r="D13" s="61">
        <v>0</v>
      </c>
      <c r="E13" s="57">
        <v>0</v>
      </c>
      <c r="F13" s="57">
        <v>0</v>
      </c>
      <c r="G13" s="195">
        <v>0</v>
      </c>
      <c r="H13" s="195">
        <v>0</v>
      </c>
      <c r="I13" s="195">
        <v>0</v>
      </c>
      <c r="J13" s="195">
        <v>0</v>
      </c>
      <c r="K13" s="195">
        <v>0</v>
      </c>
      <c r="L13" s="195">
        <v>0</v>
      </c>
      <c r="M13" s="196">
        <v>0</v>
      </c>
    </row>
    <row r="14" spans="1:13" s="63" customFormat="1" ht="15" customHeight="1">
      <c r="A14" s="88" t="s">
        <v>29</v>
      </c>
      <c r="B14" s="80">
        <v>0</v>
      </c>
      <c r="C14" s="61">
        <v>0</v>
      </c>
      <c r="D14" s="61">
        <v>0</v>
      </c>
      <c r="E14" s="57">
        <v>0</v>
      </c>
      <c r="F14" s="57">
        <v>0</v>
      </c>
      <c r="G14" s="195">
        <v>0</v>
      </c>
      <c r="H14" s="195">
        <v>0</v>
      </c>
      <c r="I14" s="195">
        <v>0</v>
      </c>
      <c r="J14" s="195">
        <v>0</v>
      </c>
      <c r="K14" s="195">
        <v>0</v>
      </c>
      <c r="L14" s="195">
        <v>0</v>
      </c>
      <c r="M14" s="196">
        <v>0</v>
      </c>
    </row>
    <row r="15" spans="1:13" s="64" customFormat="1" ht="15" customHeight="1">
      <c r="A15" s="89" t="s">
        <v>30</v>
      </c>
      <c r="B15" s="80">
        <v>0</v>
      </c>
      <c r="C15" s="61">
        <v>0</v>
      </c>
      <c r="D15" s="61">
        <v>0</v>
      </c>
      <c r="E15" s="57">
        <v>0</v>
      </c>
      <c r="F15" s="57">
        <v>0</v>
      </c>
      <c r="G15" s="61">
        <v>0</v>
      </c>
      <c r="H15" s="61">
        <v>0</v>
      </c>
      <c r="I15" s="61">
        <v>0</v>
      </c>
      <c r="J15" s="61">
        <v>0</v>
      </c>
      <c r="K15" s="61">
        <v>0</v>
      </c>
      <c r="L15" s="61">
        <v>0</v>
      </c>
      <c r="M15" s="95">
        <v>0</v>
      </c>
    </row>
    <row r="16" spans="1:13" s="64" customFormat="1" ht="15" customHeight="1">
      <c r="A16" s="88" t="s">
        <v>31</v>
      </c>
      <c r="B16" s="80">
        <v>0</v>
      </c>
      <c r="C16" s="61">
        <v>0</v>
      </c>
      <c r="D16" s="61">
        <v>0</v>
      </c>
      <c r="E16" s="57">
        <v>0</v>
      </c>
      <c r="F16" s="57">
        <v>0</v>
      </c>
      <c r="G16" s="195">
        <v>0</v>
      </c>
      <c r="H16" s="195">
        <v>0</v>
      </c>
      <c r="I16" s="195">
        <v>0</v>
      </c>
      <c r="J16" s="195">
        <v>0</v>
      </c>
      <c r="K16" s="195">
        <v>0</v>
      </c>
      <c r="L16" s="195">
        <v>0</v>
      </c>
      <c r="M16" s="196">
        <v>0</v>
      </c>
    </row>
    <row r="17" spans="1:13" s="58" customFormat="1" ht="15" customHeight="1">
      <c r="A17" s="88" t="s">
        <v>32</v>
      </c>
      <c r="B17" s="80">
        <v>0</v>
      </c>
      <c r="C17" s="61">
        <v>0</v>
      </c>
      <c r="D17" s="61">
        <v>0</v>
      </c>
      <c r="E17" s="57">
        <v>0</v>
      </c>
      <c r="F17" s="57">
        <v>0</v>
      </c>
      <c r="G17" s="195">
        <v>0</v>
      </c>
      <c r="H17" s="195">
        <v>0</v>
      </c>
      <c r="I17" s="195">
        <v>0</v>
      </c>
      <c r="J17" s="195">
        <v>0</v>
      </c>
      <c r="K17" s="195">
        <v>0</v>
      </c>
      <c r="L17" s="195">
        <v>0</v>
      </c>
      <c r="M17" s="196">
        <v>0</v>
      </c>
    </row>
    <row r="18" spans="1:13" s="58" customFormat="1" ht="15" customHeight="1" thickBot="1">
      <c r="A18" s="90" t="s">
        <v>33</v>
      </c>
      <c r="B18" s="81">
        <v>0</v>
      </c>
      <c r="C18" s="61">
        <v>0</v>
      </c>
      <c r="D18" s="92">
        <v>0</v>
      </c>
      <c r="E18" s="57">
        <v>0</v>
      </c>
      <c r="F18" s="57">
        <v>0</v>
      </c>
      <c r="G18" s="61">
        <v>0</v>
      </c>
      <c r="H18" s="61">
        <v>0</v>
      </c>
      <c r="I18" s="61">
        <v>0</v>
      </c>
      <c r="J18" s="61">
        <v>0</v>
      </c>
      <c r="K18" s="61">
        <v>0</v>
      </c>
      <c r="L18" s="61">
        <v>0</v>
      </c>
      <c r="M18" s="95">
        <v>0</v>
      </c>
    </row>
    <row r="19" spans="1:13" s="58" customFormat="1" ht="15" customHeight="1" thickBot="1">
      <c r="A19" s="67" t="s">
        <v>34</v>
      </c>
      <c r="B19" s="82">
        <f>SUM(B5:B18)</f>
        <v>0</v>
      </c>
      <c r="C19" s="69">
        <f>SUM(C5:C18)</f>
        <v>4760</v>
      </c>
      <c r="D19" s="69">
        <f t="shared" ref="D19:M19" si="0">SUM(D5:D18)</f>
        <v>0</v>
      </c>
      <c r="E19" s="69">
        <f t="shared" si="0"/>
        <v>0</v>
      </c>
      <c r="F19" s="69">
        <f t="shared" si="0"/>
        <v>0</v>
      </c>
      <c r="G19" s="69">
        <f t="shared" si="0"/>
        <v>0</v>
      </c>
      <c r="H19" s="69">
        <f t="shared" si="0"/>
        <v>0</v>
      </c>
      <c r="I19" s="69">
        <f t="shared" si="0"/>
        <v>0</v>
      </c>
      <c r="J19" s="69">
        <f t="shared" si="0"/>
        <v>0</v>
      </c>
      <c r="K19" s="69">
        <f t="shared" si="0"/>
        <v>0</v>
      </c>
      <c r="L19" s="69">
        <f t="shared" si="0"/>
        <v>0</v>
      </c>
      <c r="M19" s="69">
        <f t="shared" si="0"/>
        <v>0</v>
      </c>
    </row>
    <row r="20" spans="1:13" s="58" customFormat="1" ht="15" customHeight="1" thickBot="1">
      <c r="A20" s="70" t="s">
        <v>14</v>
      </c>
      <c r="B20" s="83">
        <v>0</v>
      </c>
      <c r="C20" s="61">
        <v>160</v>
      </c>
      <c r="D20" s="61">
        <v>0</v>
      </c>
      <c r="E20" s="61">
        <v>0</v>
      </c>
      <c r="F20" s="61">
        <v>0</v>
      </c>
      <c r="G20" s="61">
        <v>0</v>
      </c>
      <c r="H20" s="61">
        <v>0</v>
      </c>
      <c r="I20" s="61">
        <v>0</v>
      </c>
      <c r="J20" s="61">
        <v>0</v>
      </c>
      <c r="K20" s="61">
        <v>0</v>
      </c>
      <c r="L20" s="61">
        <v>0</v>
      </c>
      <c r="M20" s="95">
        <v>0</v>
      </c>
    </row>
    <row r="21" spans="1:13" s="58" customFormat="1" ht="15" customHeight="1" thickBot="1">
      <c r="A21" s="67" t="s">
        <v>15</v>
      </c>
      <c r="B21" s="82">
        <f>B19-B20</f>
        <v>0</v>
      </c>
      <c r="C21" s="69">
        <f>C19-C20</f>
        <v>4600</v>
      </c>
      <c r="D21" s="69">
        <f t="shared" ref="D21:M21" si="1">D19-D20</f>
        <v>0</v>
      </c>
      <c r="E21" s="69">
        <f t="shared" si="1"/>
        <v>0</v>
      </c>
      <c r="F21" s="69">
        <f t="shared" si="1"/>
        <v>0</v>
      </c>
      <c r="G21" s="69">
        <f t="shared" si="1"/>
        <v>0</v>
      </c>
      <c r="H21" s="69">
        <f t="shared" si="1"/>
        <v>0</v>
      </c>
      <c r="I21" s="69">
        <f t="shared" si="1"/>
        <v>0</v>
      </c>
      <c r="J21" s="69">
        <f t="shared" si="1"/>
        <v>0</v>
      </c>
      <c r="K21" s="69">
        <f t="shared" si="1"/>
        <v>0</v>
      </c>
      <c r="L21" s="69">
        <f t="shared" si="1"/>
        <v>0</v>
      </c>
      <c r="M21" s="69">
        <f t="shared" si="1"/>
        <v>0</v>
      </c>
    </row>
    <row r="22" spans="1:13" s="58" customFormat="1" ht="15" customHeight="1" thickBot="1">
      <c r="A22" s="70" t="s">
        <v>12</v>
      </c>
      <c r="B22" s="84">
        <f>AVERAGE(B21)</f>
        <v>0</v>
      </c>
      <c r="C22" s="77">
        <f>AVERAGE(C21)</f>
        <v>4600</v>
      </c>
      <c r="D22" s="77"/>
      <c r="E22" s="77"/>
      <c r="F22" s="77"/>
      <c r="G22" s="77"/>
      <c r="H22" s="77"/>
      <c r="I22" s="77"/>
      <c r="J22" s="77"/>
      <c r="K22" s="77"/>
      <c r="L22" s="77"/>
      <c r="M22" s="78"/>
    </row>
    <row r="23" spans="1:13" s="58" customFormat="1" ht="15" customHeight="1" thickBot="1">
      <c r="A23" s="91" t="s">
        <v>13</v>
      </c>
      <c r="B23" s="85"/>
      <c r="C23" s="73">
        <f>C22/1</f>
        <v>4600</v>
      </c>
      <c r="D23" s="73"/>
      <c r="E23" s="73"/>
      <c r="F23" s="73"/>
      <c r="G23" s="73"/>
      <c r="H23" s="73"/>
      <c r="I23" s="74"/>
      <c r="J23" s="73"/>
      <c r="K23" s="73"/>
      <c r="L23" s="73"/>
      <c r="M23" s="75"/>
    </row>
    <row r="24" spans="1:13" ht="15">
      <c r="A24"/>
    </row>
    <row r="25" spans="1:13">
      <c r="A25" s="32" t="s">
        <v>84</v>
      </c>
    </row>
  </sheetData>
  <mergeCells count="15"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</mergeCells>
  <printOptions horizontalCentered="1"/>
  <pageMargins left="0.31496062992125984" right="0.31496062992125984" top="0.78740157480314965" bottom="0.78740157480314965" header="0.31496062992125984" footer="0.31496062992125984"/>
  <pageSetup paperSize="9" scale="82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>
  <sheetPr>
    <tabColor theme="6" tint="-0.499984740745262"/>
    <pageSetUpPr fitToPage="1"/>
  </sheetPr>
  <dimension ref="A1:M24"/>
  <sheetViews>
    <sheetView zoomScaleNormal="100" workbookViewId="0">
      <selection activeCell="N3" sqref="A3:XFD4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173" t="s">
        <v>19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5"/>
    </row>
    <row r="2" spans="1:13" ht="21.75" thickBot="1">
      <c r="A2" s="173" t="s">
        <v>63</v>
      </c>
      <c r="B2" s="174"/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75"/>
    </row>
    <row r="3" spans="1:13" s="200" customFormat="1" ht="11.25">
      <c r="A3" s="187" t="s">
        <v>0</v>
      </c>
      <c r="B3" s="189" t="s">
        <v>1</v>
      </c>
      <c r="C3" s="185" t="s">
        <v>2</v>
      </c>
      <c r="D3" s="185" t="s">
        <v>3</v>
      </c>
      <c r="E3" s="185" t="s">
        <v>4</v>
      </c>
      <c r="F3" s="185" t="s">
        <v>5</v>
      </c>
      <c r="G3" s="185" t="s">
        <v>6</v>
      </c>
      <c r="H3" s="185" t="s">
        <v>7</v>
      </c>
      <c r="I3" s="185" t="s">
        <v>16</v>
      </c>
      <c r="J3" s="185" t="s">
        <v>8</v>
      </c>
      <c r="K3" s="185" t="s">
        <v>9</v>
      </c>
      <c r="L3" s="185" t="s">
        <v>10</v>
      </c>
      <c r="M3" s="186" t="s">
        <v>11</v>
      </c>
    </row>
    <row r="4" spans="1:13" s="58" customFormat="1" ht="11.25">
      <c r="A4" s="188"/>
      <c r="B4" s="190"/>
      <c r="C4" s="179"/>
      <c r="D4" s="179"/>
      <c r="E4" s="179"/>
      <c r="F4" s="179"/>
      <c r="G4" s="179"/>
      <c r="H4" s="179"/>
      <c r="I4" s="179"/>
      <c r="J4" s="179"/>
      <c r="K4" s="179"/>
      <c r="L4" s="179"/>
      <c r="M4" s="181"/>
    </row>
    <row r="5" spans="1:13" ht="15" customHeight="1">
      <c r="A5" s="86" t="s">
        <v>20</v>
      </c>
      <c r="B5" s="113">
        <v>0</v>
      </c>
      <c r="C5" s="57">
        <v>0</v>
      </c>
      <c r="D5" s="57">
        <v>0</v>
      </c>
      <c r="E5" s="57">
        <v>0</v>
      </c>
      <c r="F5" s="57">
        <v>0</v>
      </c>
      <c r="G5" s="57">
        <v>0</v>
      </c>
      <c r="H5" s="57">
        <v>0</v>
      </c>
      <c r="I5" s="57">
        <v>0</v>
      </c>
      <c r="J5" s="57">
        <v>0</v>
      </c>
      <c r="K5" s="57">
        <v>0</v>
      </c>
      <c r="L5" s="57">
        <v>0</v>
      </c>
      <c r="M5" s="94">
        <v>0</v>
      </c>
    </row>
    <row r="6" spans="1:13" ht="15" customHeight="1">
      <c r="A6" s="87" t="s">
        <v>21</v>
      </c>
      <c r="B6" s="113">
        <v>0</v>
      </c>
      <c r="C6" s="57">
        <v>0</v>
      </c>
      <c r="D6" s="57">
        <v>0</v>
      </c>
      <c r="E6" s="57">
        <v>0</v>
      </c>
      <c r="F6" s="57">
        <v>0</v>
      </c>
      <c r="G6" s="57">
        <v>0</v>
      </c>
      <c r="H6" s="57">
        <v>0</v>
      </c>
      <c r="I6" s="57">
        <v>0</v>
      </c>
      <c r="J6" s="57">
        <v>0</v>
      </c>
      <c r="K6" s="57">
        <v>0</v>
      </c>
      <c r="L6" s="57">
        <v>0</v>
      </c>
      <c r="M6" s="94">
        <v>0</v>
      </c>
    </row>
    <row r="7" spans="1:13" ht="15" customHeight="1">
      <c r="A7" s="87" t="s">
        <v>22</v>
      </c>
      <c r="B7" s="113">
        <v>0</v>
      </c>
      <c r="C7" s="57">
        <v>0</v>
      </c>
      <c r="D7" s="57">
        <v>0</v>
      </c>
      <c r="E7" s="57">
        <v>0</v>
      </c>
      <c r="F7" s="57">
        <v>0</v>
      </c>
      <c r="G7" s="57">
        <v>0</v>
      </c>
      <c r="H7" s="57">
        <v>0</v>
      </c>
      <c r="I7" s="57">
        <v>0</v>
      </c>
      <c r="J7" s="57">
        <v>0</v>
      </c>
      <c r="K7" s="57">
        <v>0</v>
      </c>
      <c r="L7" s="57">
        <v>0</v>
      </c>
      <c r="M7" s="94">
        <v>0</v>
      </c>
    </row>
    <row r="8" spans="1:13" ht="15" customHeight="1">
      <c r="A8" s="87" t="s">
        <v>23</v>
      </c>
      <c r="B8" s="113">
        <v>0</v>
      </c>
      <c r="C8" s="57">
        <v>0</v>
      </c>
      <c r="D8" s="57">
        <v>0</v>
      </c>
      <c r="E8" s="57">
        <v>0</v>
      </c>
      <c r="F8" s="57">
        <v>0</v>
      </c>
      <c r="G8" s="57">
        <v>0</v>
      </c>
      <c r="H8" s="57">
        <v>0</v>
      </c>
      <c r="I8" s="57">
        <v>0</v>
      </c>
      <c r="J8" s="57">
        <v>0</v>
      </c>
      <c r="K8" s="57">
        <v>0</v>
      </c>
      <c r="L8" s="57">
        <v>0</v>
      </c>
      <c r="M8" s="94">
        <v>0</v>
      </c>
    </row>
    <row r="9" spans="1:13" ht="15" customHeight="1">
      <c r="A9" s="87" t="s">
        <v>24</v>
      </c>
      <c r="B9" s="113">
        <v>0</v>
      </c>
      <c r="C9" s="57">
        <v>0</v>
      </c>
      <c r="D9" s="57">
        <v>0</v>
      </c>
      <c r="E9" s="57">
        <v>0</v>
      </c>
      <c r="F9" s="57">
        <v>0</v>
      </c>
      <c r="G9" s="57">
        <v>0</v>
      </c>
      <c r="H9" s="57">
        <v>0</v>
      </c>
      <c r="I9" s="57">
        <v>0</v>
      </c>
      <c r="J9" s="57">
        <v>0</v>
      </c>
      <c r="K9" s="57">
        <v>0</v>
      </c>
      <c r="L9" s="57">
        <v>0</v>
      </c>
      <c r="M9" s="94">
        <v>0</v>
      </c>
    </row>
    <row r="10" spans="1:13" ht="15" customHeight="1">
      <c r="A10" s="87" t="s">
        <v>25</v>
      </c>
      <c r="B10" s="113">
        <v>0</v>
      </c>
      <c r="C10" s="57">
        <v>0</v>
      </c>
      <c r="D10" s="57">
        <v>0</v>
      </c>
      <c r="E10" s="57">
        <v>0</v>
      </c>
      <c r="F10" s="57">
        <v>0</v>
      </c>
      <c r="G10" s="57">
        <v>0</v>
      </c>
      <c r="H10" s="57">
        <v>0</v>
      </c>
      <c r="I10" s="57">
        <v>0</v>
      </c>
      <c r="J10" s="57">
        <v>0</v>
      </c>
      <c r="K10" s="57">
        <v>0</v>
      </c>
      <c r="L10" s="57">
        <v>0</v>
      </c>
      <c r="M10" s="94">
        <v>0</v>
      </c>
    </row>
    <row r="11" spans="1:13" ht="15" customHeight="1">
      <c r="A11" s="86" t="s">
        <v>26</v>
      </c>
      <c r="B11" s="113">
        <v>0</v>
      </c>
      <c r="C11" s="61">
        <v>0</v>
      </c>
      <c r="D11" s="61">
        <v>0</v>
      </c>
      <c r="E11" s="57">
        <v>0</v>
      </c>
      <c r="F11" s="61">
        <v>0</v>
      </c>
      <c r="G11" s="61">
        <v>0</v>
      </c>
      <c r="H11" s="61">
        <v>0</v>
      </c>
      <c r="I11" s="61">
        <v>0</v>
      </c>
      <c r="J11" s="61">
        <v>0</v>
      </c>
      <c r="K11" s="61">
        <v>0</v>
      </c>
      <c r="L11" s="61">
        <v>0</v>
      </c>
      <c r="M11" s="95">
        <v>0</v>
      </c>
    </row>
    <row r="12" spans="1:13" s="17" customFormat="1" ht="15" customHeight="1">
      <c r="A12" s="88" t="s">
        <v>27</v>
      </c>
      <c r="B12" s="114">
        <v>6200</v>
      </c>
      <c r="C12" s="61">
        <v>5600</v>
      </c>
      <c r="D12" s="61">
        <v>0</v>
      </c>
      <c r="E12" s="57">
        <v>0</v>
      </c>
      <c r="F12" s="195">
        <v>0</v>
      </c>
      <c r="G12" s="195">
        <v>0</v>
      </c>
      <c r="H12" s="195">
        <v>0</v>
      </c>
      <c r="I12" s="61">
        <v>0</v>
      </c>
      <c r="J12" s="195">
        <v>0</v>
      </c>
      <c r="K12" s="195">
        <v>0</v>
      </c>
      <c r="L12" s="195">
        <v>0</v>
      </c>
      <c r="M12" s="196">
        <v>0</v>
      </c>
    </row>
    <row r="13" spans="1:13" s="15" customFormat="1" ht="15" customHeight="1">
      <c r="A13" s="88" t="s">
        <v>28</v>
      </c>
      <c r="B13" s="114">
        <v>0</v>
      </c>
      <c r="C13" s="61">
        <v>0</v>
      </c>
      <c r="D13" s="61">
        <v>0</v>
      </c>
      <c r="E13" s="57">
        <v>0</v>
      </c>
      <c r="F13" s="57">
        <v>0</v>
      </c>
      <c r="G13" s="195">
        <v>0</v>
      </c>
      <c r="H13" s="195">
        <v>0</v>
      </c>
      <c r="I13" s="195">
        <v>0</v>
      </c>
      <c r="J13" s="195">
        <v>0</v>
      </c>
      <c r="K13" s="195">
        <v>0</v>
      </c>
      <c r="L13" s="195">
        <v>0</v>
      </c>
      <c r="M13" s="196">
        <v>0</v>
      </c>
    </row>
    <row r="14" spans="1:13" s="17" customFormat="1" ht="15" customHeight="1">
      <c r="A14" s="88" t="s">
        <v>29</v>
      </c>
      <c r="B14" s="114">
        <v>0</v>
      </c>
      <c r="C14" s="61">
        <v>0</v>
      </c>
      <c r="D14" s="61">
        <v>0</v>
      </c>
      <c r="E14" s="57">
        <v>0</v>
      </c>
      <c r="F14" s="57">
        <v>0</v>
      </c>
      <c r="G14" s="195">
        <v>0</v>
      </c>
      <c r="H14" s="195">
        <v>0</v>
      </c>
      <c r="I14" s="195">
        <v>0</v>
      </c>
      <c r="J14" s="195">
        <v>0</v>
      </c>
      <c r="K14" s="195">
        <v>0</v>
      </c>
      <c r="L14" s="195">
        <v>0</v>
      </c>
      <c r="M14" s="196">
        <v>0</v>
      </c>
    </row>
    <row r="15" spans="1:13" s="15" customFormat="1" ht="15" customHeight="1">
      <c r="A15" s="88" t="s">
        <v>30</v>
      </c>
      <c r="B15" s="114"/>
      <c r="C15" s="61">
        <v>0</v>
      </c>
      <c r="D15" s="61">
        <v>0</v>
      </c>
      <c r="E15" s="57">
        <v>0</v>
      </c>
      <c r="F15" s="57">
        <v>0</v>
      </c>
      <c r="G15" s="61">
        <v>0</v>
      </c>
      <c r="H15" s="61">
        <v>0</v>
      </c>
      <c r="I15" s="61">
        <v>0</v>
      </c>
      <c r="J15" s="61">
        <v>0</v>
      </c>
      <c r="K15" s="61">
        <v>0</v>
      </c>
      <c r="L15" s="61">
        <v>0</v>
      </c>
      <c r="M15" s="95">
        <v>0</v>
      </c>
    </row>
    <row r="16" spans="1:13" s="15" customFormat="1" ht="15" customHeight="1">
      <c r="A16" s="88" t="s">
        <v>31</v>
      </c>
      <c r="B16" s="114">
        <v>0</v>
      </c>
      <c r="C16" s="61">
        <v>0</v>
      </c>
      <c r="D16" s="61">
        <v>0</v>
      </c>
      <c r="E16" s="57">
        <v>0</v>
      </c>
      <c r="F16" s="57">
        <v>0</v>
      </c>
      <c r="G16" s="195">
        <v>0</v>
      </c>
      <c r="H16" s="195">
        <v>0</v>
      </c>
      <c r="I16" s="195">
        <v>0</v>
      </c>
      <c r="J16" s="195">
        <v>0</v>
      </c>
      <c r="K16" s="195">
        <v>0</v>
      </c>
      <c r="L16" s="195">
        <v>0</v>
      </c>
      <c r="M16" s="196">
        <v>0</v>
      </c>
    </row>
    <row r="17" spans="1:13" ht="15" customHeight="1">
      <c r="A17" s="88" t="s">
        <v>32</v>
      </c>
      <c r="B17" s="114">
        <v>0</v>
      </c>
      <c r="C17" s="61">
        <v>0</v>
      </c>
      <c r="D17" s="61">
        <v>0</v>
      </c>
      <c r="E17" s="57">
        <v>0</v>
      </c>
      <c r="F17" s="57">
        <v>0</v>
      </c>
      <c r="G17" s="195">
        <v>0</v>
      </c>
      <c r="H17" s="195">
        <v>0</v>
      </c>
      <c r="I17" s="195">
        <v>0</v>
      </c>
      <c r="J17" s="195">
        <v>0</v>
      </c>
      <c r="K17" s="195">
        <v>0</v>
      </c>
      <c r="L17" s="195">
        <v>0</v>
      </c>
      <c r="M17" s="196">
        <v>0</v>
      </c>
    </row>
    <row r="18" spans="1:13" ht="15" customHeight="1" thickBot="1">
      <c r="A18" s="90" t="s">
        <v>33</v>
      </c>
      <c r="B18" s="115"/>
      <c r="C18" s="92">
        <v>0</v>
      </c>
      <c r="D18" s="92">
        <v>0</v>
      </c>
      <c r="E18" s="57">
        <v>0</v>
      </c>
      <c r="F18" s="57">
        <v>0</v>
      </c>
      <c r="G18" s="61">
        <v>0</v>
      </c>
      <c r="H18" s="61">
        <v>0</v>
      </c>
      <c r="I18" s="61">
        <v>0</v>
      </c>
      <c r="J18" s="61">
        <v>0</v>
      </c>
      <c r="K18" s="61">
        <v>0</v>
      </c>
      <c r="L18" s="61">
        <v>0</v>
      </c>
      <c r="M18" s="95">
        <v>0</v>
      </c>
    </row>
    <row r="19" spans="1:13" ht="15" customHeight="1" thickBot="1">
      <c r="A19" s="67" t="s">
        <v>34</v>
      </c>
      <c r="B19" s="69">
        <f t="shared" ref="B19" si="0">SUM(B5:B18)</f>
        <v>6200</v>
      </c>
      <c r="C19" s="69">
        <f>SUM(C5:C18)</f>
        <v>5600</v>
      </c>
      <c r="D19" s="69">
        <f t="shared" ref="D19:M19" si="1">SUM(D5:D18)</f>
        <v>0</v>
      </c>
      <c r="E19" s="69">
        <f t="shared" si="1"/>
        <v>0</v>
      </c>
      <c r="F19" s="69">
        <f t="shared" si="1"/>
        <v>0</v>
      </c>
      <c r="G19" s="69">
        <f t="shared" si="1"/>
        <v>0</v>
      </c>
      <c r="H19" s="69">
        <f t="shared" si="1"/>
        <v>0</v>
      </c>
      <c r="I19" s="69">
        <f t="shared" si="1"/>
        <v>0</v>
      </c>
      <c r="J19" s="69">
        <f t="shared" si="1"/>
        <v>0</v>
      </c>
      <c r="K19" s="69">
        <f t="shared" si="1"/>
        <v>0</v>
      </c>
      <c r="L19" s="69">
        <f t="shared" si="1"/>
        <v>0</v>
      </c>
      <c r="M19" s="69">
        <f t="shared" si="1"/>
        <v>0</v>
      </c>
    </row>
    <row r="20" spans="1:13" ht="15" customHeight="1" thickBot="1">
      <c r="A20" s="70" t="s">
        <v>14</v>
      </c>
      <c r="B20" s="116">
        <v>1600</v>
      </c>
      <c r="C20" s="61">
        <v>1000</v>
      </c>
      <c r="D20" s="61">
        <v>0</v>
      </c>
      <c r="E20" s="61">
        <v>0</v>
      </c>
      <c r="F20" s="61">
        <v>0</v>
      </c>
      <c r="G20" s="61">
        <v>0</v>
      </c>
      <c r="H20" s="61">
        <v>0</v>
      </c>
      <c r="I20" s="61">
        <v>0</v>
      </c>
      <c r="J20" s="61">
        <v>0</v>
      </c>
      <c r="K20" s="61">
        <v>0</v>
      </c>
      <c r="L20" s="61">
        <v>0</v>
      </c>
      <c r="M20" s="95">
        <v>0</v>
      </c>
    </row>
    <row r="21" spans="1:13" ht="15" customHeight="1" thickBot="1">
      <c r="A21" s="67" t="s">
        <v>15</v>
      </c>
      <c r="B21" s="69">
        <f>B19-B20</f>
        <v>4600</v>
      </c>
      <c r="C21" s="69">
        <f>C19-C20</f>
        <v>4600</v>
      </c>
      <c r="D21" s="69">
        <f t="shared" ref="D21:M21" si="2">D19-D20</f>
        <v>0</v>
      </c>
      <c r="E21" s="69">
        <f t="shared" si="2"/>
        <v>0</v>
      </c>
      <c r="F21" s="69">
        <f t="shared" si="2"/>
        <v>0</v>
      </c>
      <c r="G21" s="69">
        <f t="shared" si="2"/>
        <v>0</v>
      </c>
      <c r="H21" s="69">
        <f t="shared" si="2"/>
        <v>0</v>
      </c>
      <c r="I21" s="69">
        <f t="shared" si="2"/>
        <v>0</v>
      </c>
      <c r="J21" s="69">
        <f t="shared" si="2"/>
        <v>0</v>
      </c>
      <c r="K21" s="69">
        <f t="shared" si="2"/>
        <v>0</v>
      </c>
      <c r="L21" s="69">
        <f t="shared" si="2"/>
        <v>0</v>
      </c>
      <c r="M21" s="69">
        <f t="shared" si="2"/>
        <v>0</v>
      </c>
    </row>
    <row r="22" spans="1:13" ht="15" customHeight="1" thickBot="1">
      <c r="A22" s="70" t="s">
        <v>12</v>
      </c>
      <c r="B22" s="117">
        <f>AVERAGE(B21)</f>
        <v>4600</v>
      </c>
      <c r="C22" s="77">
        <f>AVERAGE(C21)</f>
        <v>4600</v>
      </c>
      <c r="D22" s="77"/>
      <c r="E22" s="77"/>
      <c r="F22" s="77"/>
      <c r="G22" s="77"/>
      <c r="H22" s="77"/>
      <c r="I22" s="77"/>
      <c r="J22" s="77"/>
      <c r="K22" s="77"/>
      <c r="L22" s="77"/>
      <c r="M22" s="78"/>
    </row>
    <row r="23" spans="1:13" ht="15" customHeight="1" thickBot="1">
      <c r="A23" s="91" t="s">
        <v>13</v>
      </c>
      <c r="B23" s="118"/>
      <c r="C23" s="148"/>
      <c r="D23" s="73"/>
      <c r="E23" s="73"/>
      <c r="F23" s="73"/>
      <c r="G23" s="73"/>
      <c r="H23" s="73"/>
      <c r="I23" s="74"/>
      <c r="J23" s="73"/>
      <c r="K23" s="73"/>
      <c r="L23" s="73"/>
      <c r="M23" s="75"/>
    </row>
    <row r="24" spans="1:13" ht="1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3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>
  <sheetPr>
    <tabColor theme="6" tint="-0.499984740745262"/>
    <pageSetUpPr fitToPage="1"/>
  </sheetPr>
  <dimension ref="A1:N24"/>
  <sheetViews>
    <sheetView zoomScaleNormal="100" workbookViewId="0">
      <selection activeCell="N3" sqref="A3:XFD4"/>
    </sheetView>
  </sheetViews>
  <sheetFormatPr defaultRowHeight="12.75"/>
  <cols>
    <col min="1" max="1" width="59.5703125" style="16" customWidth="1"/>
    <col min="2" max="3" width="9.7109375" style="11" customWidth="1"/>
    <col min="4" max="13" width="9.7109375" style="12" customWidth="1"/>
    <col min="14" max="16384" width="9.140625" style="14"/>
  </cols>
  <sheetData>
    <row r="1" spans="1:14" s="13" customFormat="1" ht="21.75" thickBot="1">
      <c r="A1" s="173" t="s">
        <v>19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5"/>
    </row>
    <row r="2" spans="1:14" ht="21.75" thickBot="1">
      <c r="A2" s="173" t="s">
        <v>64</v>
      </c>
      <c r="B2" s="174"/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75"/>
    </row>
    <row r="3" spans="1:14" s="200" customFormat="1" ht="11.25">
      <c r="A3" s="187" t="s">
        <v>0</v>
      </c>
      <c r="B3" s="189" t="s">
        <v>1</v>
      </c>
      <c r="C3" s="185" t="s">
        <v>2</v>
      </c>
      <c r="D3" s="185" t="s">
        <v>3</v>
      </c>
      <c r="E3" s="185" t="s">
        <v>4</v>
      </c>
      <c r="F3" s="185" t="s">
        <v>5</v>
      </c>
      <c r="G3" s="185" t="s">
        <v>6</v>
      </c>
      <c r="H3" s="185" t="s">
        <v>7</v>
      </c>
      <c r="I3" s="185" t="s">
        <v>16</v>
      </c>
      <c r="J3" s="185" t="s">
        <v>8</v>
      </c>
      <c r="K3" s="185" t="s">
        <v>9</v>
      </c>
      <c r="L3" s="185" t="s">
        <v>10</v>
      </c>
      <c r="M3" s="186" t="s">
        <v>11</v>
      </c>
    </row>
    <row r="4" spans="1:14" s="58" customFormat="1" ht="11.25">
      <c r="A4" s="188"/>
      <c r="B4" s="190"/>
      <c r="C4" s="179"/>
      <c r="D4" s="179"/>
      <c r="E4" s="179"/>
      <c r="F4" s="179"/>
      <c r="G4" s="179"/>
      <c r="H4" s="179"/>
      <c r="I4" s="179"/>
      <c r="J4" s="179"/>
      <c r="K4" s="179"/>
      <c r="L4" s="179"/>
      <c r="M4" s="181"/>
    </row>
    <row r="5" spans="1:14" ht="15" customHeight="1">
      <c r="A5" s="86" t="s">
        <v>20</v>
      </c>
      <c r="B5" s="113">
        <v>1655.79</v>
      </c>
      <c r="C5" s="57">
        <f>1500+3.9</f>
        <v>1503.9</v>
      </c>
      <c r="D5" s="57">
        <v>0</v>
      </c>
      <c r="E5" s="57">
        <v>0</v>
      </c>
      <c r="F5" s="57">
        <v>0</v>
      </c>
      <c r="G5" s="57">
        <v>0</v>
      </c>
      <c r="H5" s="57">
        <v>0</v>
      </c>
      <c r="I5" s="57">
        <v>0</v>
      </c>
      <c r="J5" s="57">
        <v>0</v>
      </c>
      <c r="K5" s="57">
        <v>0</v>
      </c>
      <c r="L5" s="57">
        <v>0</v>
      </c>
      <c r="M5" s="94">
        <v>0</v>
      </c>
    </row>
    <row r="6" spans="1:14" ht="15" customHeight="1">
      <c r="A6" s="87" t="s">
        <v>21</v>
      </c>
      <c r="B6" s="113">
        <v>482.3</v>
      </c>
      <c r="C6" s="57">
        <v>477.48</v>
      </c>
      <c r="D6" s="57">
        <v>0</v>
      </c>
      <c r="E6" s="57">
        <v>0</v>
      </c>
      <c r="F6" s="57">
        <v>0</v>
      </c>
      <c r="G6" s="57">
        <v>0</v>
      </c>
      <c r="H6" s="57">
        <v>0</v>
      </c>
      <c r="I6" s="57">
        <v>0</v>
      </c>
      <c r="J6" s="57">
        <v>0</v>
      </c>
      <c r="K6" s="57">
        <v>0</v>
      </c>
      <c r="L6" s="57">
        <v>0</v>
      </c>
      <c r="M6" s="94">
        <v>0</v>
      </c>
    </row>
    <row r="7" spans="1:14" ht="15" customHeight="1">
      <c r="A7" s="87" t="s">
        <v>22</v>
      </c>
      <c r="B7" s="113">
        <v>540.49</v>
      </c>
      <c r="C7" s="57">
        <f>348.67+250.49</f>
        <v>599.16000000000008</v>
      </c>
      <c r="D7" s="57">
        <v>0</v>
      </c>
      <c r="E7" s="57">
        <v>0</v>
      </c>
      <c r="F7" s="57">
        <v>0</v>
      </c>
      <c r="G7" s="57">
        <v>0</v>
      </c>
      <c r="H7" s="57">
        <v>0</v>
      </c>
      <c r="I7" s="57">
        <v>0</v>
      </c>
      <c r="J7" s="57">
        <v>0</v>
      </c>
      <c r="K7" s="57">
        <v>0</v>
      </c>
      <c r="L7" s="57">
        <v>0</v>
      </c>
      <c r="M7" s="94">
        <v>0</v>
      </c>
    </row>
    <row r="8" spans="1:14" ht="15" customHeight="1">
      <c r="A8" s="87" t="s">
        <v>23</v>
      </c>
      <c r="B8" s="113">
        <v>0</v>
      </c>
      <c r="C8" s="57">
        <v>0</v>
      </c>
      <c r="D8" s="57">
        <v>0</v>
      </c>
      <c r="E8" s="57">
        <v>0</v>
      </c>
      <c r="F8" s="57">
        <v>0</v>
      </c>
      <c r="G8" s="57">
        <v>0</v>
      </c>
      <c r="H8" s="57">
        <v>0</v>
      </c>
      <c r="I8" s="57">
        <v>0</v>
      </c>
      <c r="J8" s="57">
        <v>0</v>
      </c>
      <c r="K8" s="57">
        <v>0</v>
      </c>
      <c r="L8" s="57">
        <v>0</v>
      </c>
      <c r="M8" s="94">
        <v>0</v>
      </c>
    </row>
    <row r="9" spans="1:14" ht="15" customHeight="1">
      <c r="A9" s="87" t="s">
        <v>24</v>
      </c>
      <c r="B9" s="113">
        <v>0</v>
      </c>
      <c r="C9" s="57">
        <v>86.2</v>
      </c>
      <c r="D9" s="57">
        <v>0</v>
      </c>
      <c r="E9" s="57">
        <v>0</v>
      </c>
      <c r="F9" s="57">
        <v>0</v>
      </c>
      <c r="G9" s="57">
        <v>0</v>
      </c>
      <c r="H9" s="57">
        <v>0</v>
      </c>
      <c r="I9" s="57">
        <v>0</v>
      </c>
      <c r="J9" s="57">
        <v>0</v>
      </c>
      <c r="K9" s="57">
        <v>0</v>
      </c>
      <c r="L9" s="57">
        <v>0</v>
      </c>
      <c r="M9" s="94">
        <v>0</v>
      </c>
    </row>
    <row r="10" spans="1:14" ht="15" customHeight="1">
      <c r="A10" s="87" t="s">
        <v>25</v>
      </c>
      <c r="B10" s="113">
        <v>1305.94</v>
      </c>
      <c r="C10" s="57">
        <f>425+286.52+234.66+348.8</f>
        <v>1294.98</v>
      </c>
      <c r="D10" s="57">
        <v>0</v>
      </c>
      <c r="E10" s="57">
        <v>0</v>
      </c>
      <c r="F10" s="57">
        <v>0</v>
      </c>
      <c r="G10" s="57">
        <v>0</v>
      </c>
      <c r="H10" s="57">
        <v>0</v>
      </c>
      <c r="I10" s="57">
        <v>0</v>
      </c>
      <c r="J10" s="57">
        <v>0</v>
      </c>
      <c r="K10" s="57">
        <v>0</v>
      </c>
      <c r="L10" s="57">
        <v>0</v>
      </c>
      <c r="M10" s="94">
        <v>0</v>
      </c>
    </row>
    <row r="11" spans="1:14" ht="15" customHeight="1">
      <c r="A11" s="86" t="s">
        <v>26</v>
      </c>
      <c r="B11" s="114">
        <v>0</v>
      </c>
      <c r="C11" s="61">
        <v>0</v>
      </c>
      <c r="D11" s="61">
        <v>0</v>
      </c>
      <c r="E11" s="57">
        <v>0</v>
      </c>
      <c r="F11" s="61">
        <v>0</v>
      </c>
      <c r="G11" s="61">
        <v>0</v>
      </c>
      <c r="H11" s="61">
        <v>0</v>
      </c>
      <c r="I11" s="61">
        <v>0</v>
      </c>
      <c r="J11" s="61">
        <v>0</v>
      </c>
      <c r="K11" s="61">
        <v>0</v>
      </c>
      <c r="L11" s="61">
        <v>0</v>
      </c>
      <c r="M11" s="95">
        <v>0</v>
      </c>
    </row>
    <row r="12" spans="1:14" s="17" customFormat="1" ht="15" customHeight="1">
      <c r="A12" s="88" t="s">
        <v>27</v>
      </c>
      <c r="B12" s="114">
        <v>0</v>
      </c>
      <c r="C12" s="61">
        <v>0</v>
      </c>
      <c r="D12" s="61">
        <v>0</v>
      </c>
      <c r="E12" s="57">
        <v>0</v>
      </c>
      <c r="F12" s="195">
        <v>0</v>
      </c>
      <c r="G12" s="195">
        <v>0</v>
      </c>
      <c r="H12" s="195">
        <v>0</v>
      </c>
      <c r="I12" s="61">
        <v>0</v>
      </c>
      <c r="J12" s="195">
        <v>0</v>
      </c>
      <c r="K12" s="195">
        <v>0</v>
      </c>
      <c r="L12" s="195">
        <v>0</v>
      </c>
      <c r="M12" s="196">
        <v>0</v>
      </c>
    </row>
    <row r="13" spans="1:14" s="15" customFormat="1" ht="15" customHeight="1">
      <c r="A13" s="88" t="s">
        <v>28</v>
      </c>
      <c r="B13" s="114">
        <v>0</v>
      </c>
      <c r="C13" s="61">
        <v>0</v>
      </c>
      <c r="D13" s="61">
        <v>0</v>
      </c>
      <c r="E13" s="57">
        <v>0</v>
      </c>
      <c r="F13" s="57">
        <v>0</v>
      </c>
      <c r="G13" s="195">
        <v>0</v>
      </c>
      <c r="H13" s="195">
        <v>0</v>
      </c>
      <c r="I13" s="195">
        <v>0</v>
      </c>
      <c r="J13" s="195">
        <v>0</v>
      </c>
      <c r="K13" s="195">
        <v>0</v>
      </c>
      <c r="L13" s="195">
        <v>0</v>
      </c>
      <c r="M13" s="196">
        <v>0</v>
      </c>
    </row>
    <row r="14" spans="1:14" s="17" customFormat="1" ht="15" customHeight="1">
      <c r="A14" s="88" t="s">
        <v>29</v>
      </c>
      <c r="B14" s="114">
        <v>0</v>
      </c>
      <c r="C14" s="61">
        <v>0</v>
      </c>
      <c r="D14" s="61">
        <v>0</v>
      </c>
      <c r="E14" s="57">
        <v>0</v>
      </c>
      <c r="F14" s="57">
        <v>0</v>
      </c>
      <c r="G14" s="195">
        <v>0</v>
      </c>
      <c r="H14" s="195">
        <v>0</v>
      </c>
      <c r="I14" s="195">
        <v>0</v>
      </c>
      <c r="J14" s="195">
        <v>0</v>
      </c>
      <c r="K14" s="195">
        <v>0</v>
      </c>
      <c r="L14" s="195">
        <v>0</v>
      </c>
      <c r="M14" s="196">
        <v>0</v>
      </c>
    </row>
    <row r="15" spans="1:14" s="15" customFormat="1" ht="15" customHeight="1">
      <c r="A15" s="89" t="s">
        <v>30</v>
      </c>
      <c r="B15" s="114">
        <v>0</v>
      </c>
      <c r="C15" s="61">
        <v>0</v>
      </c>
      <c r="D15" s="61">
        <v>0</v>
      </c>
      <c r="E15" s="57">
        <v>0</v>
      </c>
      <c r="F15" s="57">
        <v>0</v>
      </c>
      <c r="G15" s="61">
        <v>0</v>
      </c>
      <c r="H15" s="61">
        <v>0</v>
      </c>
      <c r="I15" s="61">
        <v>0</v>
      </c>
      <c r="J15" s="61">
        <v>0</v>
      </c>
      <c r="K15" s="61">
        <v>0</v>
      </c>
      <c r="L15" s="61">
        <v>0</v>
      </c>
      <c r="M15" s="95">
        <v>0</v>
      </c>
    </row>
    <row r="16" spans="1:14" s="15" customFormat="1" ht="15" customHeight="1">
      <c r="A16" s="88" t="s">
        <v>31</v>
      </c>
      <c r="B16" s="114">
        <v>0</v>
      </c>
      <c r="C16" s="61">
        <v>0</v>
      </c>
      <c r="D16" s="61">
        <v>0</v>
      </c>
      <c r="E16" s="57">
        <v>0</v>
      </c>
      <c r="F16" s="57">
        <v>0</v>
      </c>
      <c r="G16" s="195">
        <v>0</v>
      </c>
      <c r="H16" s="195">
        <v>0</v>
      </c>
      <c r="I16" s="195">
        <v>0</v>
      </c>
      <c r="J16" s="195">
        <v>0</v>
      </c>
      <c r="K16" s="195">
        <v>0</v>
      </c>
      <c r="L16" s="195">
        <v>0</v>
      </c>
      <c r="M16" s="196">
        <v>0</v>
      </c>
      <c r="N16" s="6"/>
    </row>
    <row r="17" spans="1:13" ht="15" customHeight="1">
      <c r="A17" s="88" t="s">
        <v>32</v>
      </c>
      <c r="B17" s="114">
        <v>0</v>
      </c>
      <c r="C17" s="61">
        <v>0</v>
      </c>
      <c r="D17" s="61">
        <v>0</v>
      </c>
      <c r="E17" s="57">
        <v>0</v>
      </c>
      <c r="F17" s="57">
        <v>0</v>
      </c>
      <c r="G17" s="195">
        <v>0</v>
      </c>
      <c r="H17" s="195">
        <v>0</v>
      </c>
      <c r="I17" s="195">
        <v>0</v>
      </c>
      <c r="J17" s="195">
        <v>0</v>
      </c>
      <c r="K17" s="195">
        <v>0</v>
      </c>
      <c r="L17" s="195">
        <v>0</v>
      </c>
      <c r="M17" s="196">
        <v>0</v>
      </c>
    </row>
    <row r="18" spans="1:13" ht="15" customHeight="1" thickBot="1">
      <c r="A18" s="88" t="s">
        <v>33</v>
      </c>
      <c r="B18" s="114"/>
      <c r="C18" s="92">
        <v>0</v>
      </c>
      <c r="D18" s="92">
        <v>0</v>
      </c>
      <c r="E18" s="57">
        <v>0</v>
      </c>
      <c r="F18" s="57">
        <v>0</v>
      </c>
      <c r="G18" s="61">
        <v>0</v>
      </c>
      <c r="H18" s="61">
        <v>0</v>
      </c>
      <c r="I18" s="61">
        <v>0</v>
      </c>
      <c r="J18" s="61">
        <v>0</v>
      </c>
      <c r="K18" s="61">
        <v>0</v>
      </c>
      <c r="L18" s="61">
        <v>0</v>
      </c>
      <c r="M18" s="95">
        <v>0</v>
      </c>
    </row>
    <row r="19" spans="1:13" ht="15" customHeight="1" thickBot="1">
      <c r="A19" s="67" t="s">
        <v>34</v>
      </c>
      <c r="B19" s="69">
        <f t="shared" ref="B19" si="0">SUM(B5:B18)</f>
        <v>3984.52</v>
      </c>
      <c r="C19" s="69">
        <f>SUM(C5:C18)</f>
        <v>3961.72</v>
      </c>
      <c r="D19" s="69">
        <f t="shared" ref="D19:M19" si="1">SUM(D5:D18)</f>
        <v>0</v>
      </c>
      <c r="E19" s="69">
        <f t="shared" si="1"/>
        <v>0</v>
      </c>
      <c r="F19" s="69">
        <f t="shared" si="1"/>
        <v>0</v>
      </c>
      <c r="G19" s="69">
        <f t="shared" si="1"/>
        <v>0</v>
      </c>
      <c r="H19" s="69">
        <f t="shared" si="1"/>
        <v>0</v>
      </c>
      <c r="I19" s="69">
        <f t="shared" si="1"/>
        <v>0</v>
      </c>
      <c r="J19" s="69">
        <f t="shared" si="1"/>
        <v>0</v>
      </c>
      <c r="K19" s="69">
        <f t="shared" si="1"/>
        <v>0</v>
      </c>
      <c r="L19" s="69">
        <f t="shared" si="1"/>
        <v>0</v>
      </c>
      <c r="M19" s="69">
        <f t="shared" si="1"/>
        <v>0</v>
      </c>
    </row>
    <row r="20" spans="1:13" ht="15" customHeight="1" thickBot="1">
      <c r="A20" s="70" t="s">
        <v>14</v>
      </c>
      <c r="B20" s="116">
        <v>156.71</v>
      </c>
      <c r="C20" s="61">
        <v>10.09</v>
      </c>
      <c r="D20" s="61">
        <v>0</v>
      </c>
      <c r="E20" s="61">
        <v>0</v>
      </c>
      <c r="F20" s="61">
        <v>0</v>
      </c>
      <c r="G20" s="61">
        <v>0</v>
      </c>
      <c r="H20" s="61">
        <v>0</v>
      </c>
      <c r="I20" s="61">
        <v>0</v>
      </c>
      <c r="J20" s="61">
        <v>0</v>
      </c>
      <c r="K20" s="61">
        <v>0</v>
      </c>
      <c r="L20" s="61">
        <v>0</v>
      </c>
      <c r="M20" s="95">
        <v>0</v>
      </c>
    </row>
    <row r="21" spans="1:13" ht="15" customHeight="1" thickBot="1">
      <c r="A21" s="67" t="s">
        <v>15</v>
      </c>
      <c r="B21" s="69">
        <f>B19-B20</f>
        <v>3827.81</v>
      </c>
      <c r="C21" s="69">
        <f>C19-C20</f>
        <v>3951.6299999999997</v>
      </c>
      <c r="D21" s="69">
        <f t="shared" ref="D21:M21" si="2">D19-D20</f>
        <v>0</v>
      </c>
      <c r="E21" s="69">
        <f t="shared" si="2"/>
        <v>0</v>
      </c>
      <c r="F21" s="69">
        <f t="shared" si="2"/>
        <v>0</v>
      </c>
      <c r="G21" s="69">
        <f t="shared" si="2"/>
        <v>0</v>
      </c>
      <c r="H21" s="69">
        <f t="shared" si="2"/>
        <v>0</v>
      </c>
      <c r="I21" s="69">
        <f t="shared" si="2"/>
        <v>0</v>
      </c>
      <c r="J21" s="69">
        <f t="shared" si="2"/>
        <v>0</v>
      </c>
      <c r="K21" s="69">
        <f t="shared" si="2"/>
        <v>0</v>
      </c>
      <c r="L21" s="69">
        <f t="shared" si="2"/>
        <v>0</v>
      </c>
      <c r="M21" s="69">
        <f t="shared" si="2"/>
        <v>0</v>
      </c>
    </row>
    <row r="22" spans="1:13" ht="15" customHeight="1" thickBot="1">
      <c r="A22" s="70" t="s">
        <v>12</v>
      </c>
      <c r="B22" s="117">
        <f>AVERAGE(A21:B21)</f>
        <v>3827.81</v>
      </c>
      <c r="C22" s="77">
        <f>AVERAGE(C21)</f>
        <v>3951.6299999999997</v>
      </c>
      <c r="D22" s="77"/>
      <c r="E22" s="77"/>
      <c r="F22" s="77"/>
      <c r="G22" s="77"/>
      <c r="H22" s="77"/>
      <c r="I22" s="77"/>
      <c r="J22" s="77"/>
      <c r="K22" s="77"/>
      <c r="L22" s="77"/>
      <c r="M22" s="78"/>
    </row>
    <row r="23" spans="1:13" ht="15" customHeight="1" thickBot="1">
      <c r="A23" s="91" t="s">
        <v>13</v>
      </c>
      <c r="B23" s="118"/>
      <c r="C23" s="148"/>
      <c r="D23" s="73"/>
      <c r="E23" s="73"/>
      <c r="F23" s="73"/>
      <c r="G23" s="73"/>
      <c r="H23" s="73"/>
      <c r="I23" s="74"/>
      <c r="J23" s="73"/>
      <c r="K23" s="73"/>
      <c r="L23" s="73"/>
      <c r="M23" s="75"/>
    </row>
    <row r="24" spans="1:13" ht="1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3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>
  <sheetPr>
    <tabColor theme="6" tint="-0.499984740745262"/>
    <pageSetUpPr fitToPage="1"/>
  </sheetPr>
  <dimension ref="A1:N25"/>
  <sheetViews>
    <sheetView zoomScaleNormal="100" workbookViewId="0">
      <selection activeCell="N3" sqref="A3:XFD4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173" t="s">
        <v>19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5"/>
    </row>
    <row r="2" spans="1:13" ht="21.75" thickBot="1">
      <c r="A2" s="173" t="s">
        <v>65</v>
      </c>
      <c r="B2" s="174"/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75"/>
    </row>
    <row r="3" spans="1:13" s="200" customFormat="1" ht="11.25">
      <c r="A3" s="187" t="s">
        <v>0</v>
      </c>
      <c r="B3" s="191" t="s">
        <v>1</v>
      </c>
      <c r="C3" s="185" t="s">
        <v>2</v>
      </c>
      <c r="D3" s="185" t="s">
        <v>3</v>
      </c>
      <c r="E3" s="185" t="s">
        <v>4</v>
      </c>
      <c r="F3" s="185" t="s">
        <v>5</v>
      </c>
      <c r="G3" s="185" t="s">
        <v>6</v>
      </c>
      <c r="H3" s="185" t="s">
        <v>7</v>
      </c>
      <c r="I3" s="185" t="s">
        <v>16</v>
      </c>
      <c r="J3" s="185" t="s">
        <v>8</v>
      </c>
      <c r="K3" s="185" t="s">
        <v>9</v>
      </c>
      <c r="L3" s="185" t="s">
        <v>10</v>
      </c>
      <c r="M3" s="186" t="s">
        <v>11</v>
      </c>
    </row>
    <row r="4" spans="1:13" s="58" customFormat="1" ht="11.25">
      <c r="A4" s="188"/>
      <c r="B4" s="192"/>
      <c r="C4" s="179"/>
      <c r="D4" s="179"/>
      <c r="E4" s="179"/>
      <c r="F4" s="179"/>
      <c r="G4" s="179"/>
      <c r="H4" s="179"/>
      <c r="I4" s="179"/>
      <c r="J4" s="179"/>
      <c r="K4" s="179"/>
      <c r="L4" s="179"/>
      <c r="M4" s="181"/>
    </row>
    <row r="5" spans="1:13" ht="15" customHeight="1">
      <c r="A5" s="87" t="s">
        <v>20</v>
      </c>
      <c r="B5" s="130">
        <v>3150</v>
      </c>
      <c r="C5" s="131">
        <v>3150</v>
      </c>
      <c r="D5" s="131">
        <v>0</v>
      </c>
      <c r="E5" s="131">
        <v>0</v>
      </c>
      <c r="F5" s="131">
        <v>0</v>
      </c>
      <c r="G5" s="131">
        <v>0</v>
      </c>
      <c r="H5" s="131">
        <v>0</v>
      </c>
      <c r="I5" s="131">
        <v>0</v>
      </c>
      <c r="J5" s="131">
        <v>0</v>
      </c>
      <c r="K5" s="131">
        <v>0</v>
      </c>
      <c r="L5" s="131">
        <v>0</v>
      </c>
      <c r="M5" s="132">
        <v>0</v>
      </c>
    </row>
    <row r="6" spans="1:13" ht="15" customHeight="1">
      <c r="A6" s="87" t="s">
        <v>21</v>
      </c>
      <c r="B6" s="130">
        <v>0</v>
      </c>
      <c r="C6" s="131">
        <v>0</v>
      </c>
      <c r="D6" s="131">
        <v>0</v>
      </c>
      <c r="E6" s="131">
        <v>0</v>
      </c>
      <c r="F6" s="131">
        <v>0</v>
      </c>
      <c r="G6" s="131">
        <v>0</v>
      </c>
      <c r="H6" s="131">
        <v>0</v>
      </c>
      <c r="I6" s="131">
        <v>0</v>
      </c>
      <c r="J6" s="131">
        <v>0</v>
      </c>
      <c r="K6" s="131">
        <v>0</v>
      </c>
      <c r="L6" s="131">
        <v>0</v>
      </c>
      <c r="M6" s="132">
        <v>0</v>
      </c>
    </row>
    <row r="7" spans="1:13" ht="15" customHeight="1">
      <c r="A7" s="87" t="s">
        <v>22</v>
      </c>
      <c r="B7" s="130">
        <v>0</v>
      </c>
      <c r="C7" s="131">
        <v>0</v>
      </c>
      <c r="D7" s="131">
        <v>0</v>
      </c>
      <c r="E7" s="131">
        <v>0</v>
      </c>
      <c r="F7" s="131">
        <v>0</v>
      </c>
      <c r="G7" s="131">
        <v>0</v>
      </c>
      <c r="H7" s="131">
        <v>0</v>
      </c>
      <c r="I7" s="131">
        <v>0</v>
      </c>
      <c r="J7" s="131">
        <v>0</v>
      </c>
      <c r="K7" s="131">
        <v>0</v>
      </c>
      <c r="L7" s="131">
        <v>0</v>
      </c>
      <c r="M7" s="132">
        <v>0</v>
      </c>
    </row>
    <row r="8" spans="1:13" ht="15" customHeight="1">
      <c r="A8" s="87" t="s">
        <v>23</v>
      </c>
      <c r="B8" s="130">
        <v>0</v>
      </c>
      <c r="C8" s="131">
        <v>0</v>
      </c>
      <c r="D8" s="131">
        <v>0</v>
      </c>
      <c r="E8" s="131">
        <v>0</v>
      </c>
      <c r="F8" s="131">
        <v>0</v>
      </c>
      <c r="G8" s="131">
        <v>0</v>
      </c>
      <c r="H8" s="131">
        <v>0</v>
      </c>
      <c r="I8" s="131">
        <v>0</v>
      </c>
      <c r="J8" s="131">
        <v>0</v>
      </c>
      <c r="K8" s="131">
        <v>0</v>
      </c>
      <c r="L8" s="131">
        <v>0</v>
      </c>
      <c r="M8" s="132">
        <v>0</v>
      </c>
    </row>
    <row r="9" spans="1:13" ht="15" customHeight="1">
      <c r="A9" s="87" t="s">
        <v>24</v>
      </c>
      <c r="B9" s="130">
        <v>0</v>
      </c>
      <c r="C9" s="131">
        <v>0</v>
      </c>
      <c r="D9" s="131">
        <v>0</v>
      </c>
      <c r="E9" s="131">
        <v>0</v>
      </c>
      <c r="F9" s="131">
        <v>0</v>
      </c>
      <c r="G9" s="131">
        <v>0</v>
      </c>
      <c r="H9" s="131">
        <v>0</v>
      </c>
      <c r="I9" s="131">
        <v>0</v>
      </c>
      <c r="J9" s="131">
        <v>0</v>
      </c>
      <c r="K9" s="131">
        <v>0</v>
      </c>
      <c r="L9" s="131">
        <v>0</v>
      </c>
      <c r="M9" s="132">
        <v>0</v>
      </c>
    </row>
    <row r="10" spans="1:13" ht="15" customHeight="1">
      <c r="A10" s="87" t="s">
        <v>25</v>
      </c>
      <c r="B10" s="130">
        <v>366.66</v>
      </c>
      <c r="C10" s="131">
        <f>147.06+182.07</f>
        <v>329.13</v>
      </c>
      <c r="D10" s="131">
        <v>0</v>
      </c>
      <c r="E10" s="131">
        <v>0</v>
      </c>
      <c r="F10" s="131">
        <v>0</v>
      </c>
      <c r="G10" s="131">
        <v>0</v>
      </c>
      <c r="H10" s="131">
        <v>0</v>
      </c>
      <c r="I10" s="131">
        <v>0</v>
      </c>
      <c r="J10" s="131">
        <v>0</v>
      </c>
      <c r="K10" s="131">
        <v>0</v>
      </c>
      <c r="L10" s="131">
        <v>0</v>
      </c>
      <c r="M10" s="132">
        <v>0</v>
      </c>
    </row>
    <row r="11" spans="1:13" ht="15" customHeight="1">
      <c r="A11" s="87" t="s">
        <v>26</v>
      </c>
      <c r="B11" s="133">
        <v>0</v>
      </c>
      <c r="C11" s="134">
        <v>0</v>
      </c>
      <c r="D11" s="134">
        <v>0</v>
      </c>
      <c r="E11" s="131">
        <v>0</v>
      </c>
      <c r="F11" s="134">
        <v>0</v>
      </c>
      <c r="G11" s="134">
        <v>0</v>
      </c>
      <c r="H11" s="134">
        <v>0</v>
      </c>
      <c r="I11" s="134">
        <v>0</v>
      </c>
      <c r="J11" s="134">
        <v>0</v>
      </c>
      <c r="K11" s="134">
        <v>0</v>
      </c>
      <c r="L11" s="134">
        <v>0</v>
      </c>
      <c r="M11" s="135">
        <v>0</v>
      </c>
    </row>
    <row r="12" spans="1:13" s="17" customFormat="1" ht="15" customHeight="1">
      <c r="A12" s="153" t="s">
        <v>27</v>
      </c>
      <c r="B12" s="133">
        <v>0</v>
      </c>
      <c r="C12" s="134">
        <v>0</v>
      </c>
      <c r="D12" s="134">
        <v>0</v>
      </c>
      <c r="E12" s="131">
        <v>0</v>
      </c>
      <c r="F12" s="134">
        <v>0</v>
      </c>
      <c r="G12" s="134">
        <v>0</v>
      </c>
      <c r="H12" s="134">
        <v>0</v>
      </c>
      <c r="I12" s="134">
        <v>0</v>
      </c>
      <c r="J12" s="134">
        <v>0</v>
      </c>
      <c r="K12" s="134">
        <v>0</v>
      </c>
      <c r="L12" s="134">
        <v>0</v>
      </c>
      <c r="M12" s="135">
        <v>0</v>
      </c>
    </row>
    <row r="13" spans="1:13" s="15" customFormat="1" ht="15" customHeight="1">
      <c r="A13" s="153" t="s">
        <v>28</v>
      </c>
      <c r="B13" s="133">
        <v>0</v>
      </c>
      <c r="C13" s="134">
        <v>0</v>
      </c>
      <c r="D13" s="134">
        <v>0</v>
      </c>
      <c r="E13" s="131">
        <v>0</v>
      </c>
      <c r="F13" s="131">
        <v>0</v>
      </c>
      <c r="G13" s="134">
        <v>0</v>
      </c>
      <c r="H13" s="134">
        <v>0</v>
      </c>
      <c r="I13" s="134">
        <v>0</v>
      </c>
      <c r="J13" s="134">
        <v>0</v>
      </c>
      <c r="K13" s="134">
        <v>0</v>
      </c>
      <c r="L13" s="134">
        <v>0</v>
      </c>
      <c r="M13" s="135">
        <v>0</v>
      </c>
    </row>
    <row r="14" spans="1:13" s="17" customFormat="1" ht="15" customHeight="1">
      <c r="A14" s="153" t="s">
        <v>29</v>
      </c>
      <c r="B14" s="133">
        <v>0</v>
      </c>
      <c r="C14" s="134">
        <v>0</v>
      </c>
      <c r="D14" s="134">
        <v>0</v>
      </c>
      <c r="E14" s="131">
        <v>0</v>
      </c>
      <c r="F14" s="131">
        <v>0</v>
      </c>
      <c r="G14" s="134">
        <v>0</v>
      </c>
      <c r="H14" s="134">
        <v>0</v>
      </c>
      <c r="I14" s="134">
        <v>0</v>
      </c>
      <c r="J14" s="134">
        <v>0</v>
      </c>
      <c r="K14" s="134">
        <v>0</v>
      </c>
      <c r="L14" s="134">
        <v>0</v>
      </c>
      <c r="M14" s="135">
        <v>0</v>
      </c>
    </row>
    <row r="15" spans="1:13" s="15" customFormat="1" ht="15" customHeight="1">
      <c r="A15" s="126" t="s">
        <v>30</v>
      </c>
      <c r="B15" s="133">
        <v>280.3</v>
      </c>
      <c r="C15" s="134">
        <v>347.95</v>
      </c>
      <c r="D15" s="134">
        <v>0</v>
      </c>
      <c r="E15" s="131">
        <v>0</v>
      </c>
      <c r="F15" s="131">
        <v>0</v>
      </c>
      <c r="G15" s="134">
        <v>0</v>
      </c>
      <c r="H15" s="134">
        <v>0</v>
      </c>
      <c r="I15" s="134">
        <v>0</v>
      </c>
      <c r="J15" s="134">
        <v>0</v>
      </c>
      <c r="K15" s="134">
        <v>0</v>
      </c>
      <c r="L15" s="134">
        <v>0</v>
      </c>
      <c r="M15" s="135">
        <v>0</v>
      </c>
    </row>
    <row r="16" spans="1:13" s="15" customFormat="1" ht="15" customHeight="1">
      <c r="A16" s="153" t="s">
        <v>31</v>
      </c>
      <c r="B16" s="133">
        <v>0</v>
      </c>
      <c r="C16" s="134">
        <v>0</v>
      </c>
      <c r="D16" s="134">
        <v>0</v>
      </c>
      <c r="E16" s="131">
        <v>0</v>
      </c>
      <c r="F16" s="131">
        <v>0</v>
      </c>
      <c r="G16" s="134">
        <v>0</v>
      </c>
      <c r="H16" s="134">
        <v>0</v>
      </c>
      <c r="I16" s="134">
        <v>0</v>
      </c>
      <c r="J16" s="134">
        <v>0</v>
      </c>
      <c r="K16" s="134">
        <v>0</v>
      </c>
      <c r="L16" s="134">
        <v>0</v>
      </c>
      <c r="M16" s="135">
        <v>0</v>
      </c>
    </row>
    <row r="17" spans="1:14" ht="15" customHeight="1">
      <c r="A17" s="153" t="s">
        <v>32</v>
      </c>
      <c r="B17" s="133">
        <v>0</v>
      </c>
      <c r="C17" s="134">
        <v>0</v>
      </c>
      <c r="D17" s="134">
        <v>0</v>
      </c>
      <c r="E17" s="131">
        <v>0</v>
      </c>
      <c r="F17" s="131">
        <v>0</v>
      </c>
      <c r="G17" s="134">
        <v>0</v>
      </c>
      <c r="H17" s="134">
        <v>0</v>
      </c>
      <c r="I17" s="134">
        <v>0</v>
      </c>
      <c r="J17" s="134">
        <v>0</v>
      </c>
      <c r="K17" s="134">
        <v>0</v>
      </c>
      <c r="L17" s="134">
        <v>0</v>
      </c>
      <c r="M17" s="135">
        <v>0</v>
      </c>
    </row>
    <row r="18" spans="1:14" ht="15" customHeight="1" thickBot="1">
      <c r="A18" s="154" t="s">
        <v>33</v>
      </c>
      <c r="B18" s="136">
        <v>0</v>
      </c>
      <c r="C18" s="137">
        <v>0</v>
      </c>
      <c r="D18" s="137">
        <v>0</v>
      </c>
      <c r="E18" s="131">
        <v>0</v>
      </c>
      <c r="F18" s="131">
        <v>0</v>
      </c>
      <c r="G18" s="134">
        <v>0</v>
      </c>
      <c r="H18" s="134">
        <v>0</v>
      </c>
      <c r="I18" s="134">
        <v>0</v>
      </c>
      <c r="J18" s="134">
        <v>0</v>
      </c>
      <c r="K18" s="134">
        <v>0</v>
      </c>
      <c r="L18" s="134">
        <v>0</v>
      </c>
      <c r="M18" s="135">
        <v>0</v>
      </c>
    </row>
    <row r="19" spans="1:14" ht="15" customHeight="1" thickBot="1">
      <c r="A19" s="151" t="s">
        <v>34</v>
      </c>
      <c r="B19" s="138">
        <f t="shared" ref="B19" si="0">SUM(B5:B18)</f>
        <v>3796.96</v>
      </c>
      <c r="C19" s="139">
        <f t="shared" ref="C19:M19" si="1">SUM(C5:C18)</f>
        <v>3827.08</v>
      </c>
      <c r="D19" s="139">
        <f t="shared" si="1"/>
        <v>0</v>
      </c>
      <c r="E19" s="139">
        <f t="shared" si="1"/>
        <v>0</v>
      </c>
      <c r="F19" s="139">
        <f t="shared" si="1"/>
        <v>0</v>
      </c>
      <c r="G19" s="139">
        <f t="shared" si="1"/>
        <v>0</v>
      </c>
      <c r="H19" s="139">
        <f t="shared" si="1"/>
        <v>0</v>
      </c>
      <c r="I19" s="139">
        <f t="shared" si="1"/>
        <v>0</v>
      </c>
      <c r="J19" s="139">
        <f t="shared" si="1"/>
        <v>0</v>
      </c>
      <c r="K19" s="139">
        <f t="shared" si="1"/>
        <v>0</v>
      </c>
      <c r="L19" s="139">
        <f t="shared" si="1"/>
        <v>0</v>
      </c>
      <c r="M19" s="139">
        <f t="shared" si="1"/>
        <v>0</v>
      </c>
      <c r="N19" s="14" t="s">
        <v>38</v>
      </c>
    </row>
    <row r="20" spans="1:14" ht="15" customHeight="1" thickBot="1">
      <c r="A20" s="152" t="s">
        <v>14</v>
      </c>
      <c r="B20" s="140">
        <v>47</v>
      </c>
      <c r="C20" s="134">
        <f>3.87+4.88</f>
        <v>8.75</v>
      </c>
      <c r="D20" s="134">
        <v>0</v>
      </c>
      <c r="E20" s="134">
        <v>0</v>
      </c>
      <c r="F20" s="134">
        <v>0</v>
      </c>
      <c r="G20" s="134">
        <v>0</v>
      </c>
      <c r="H20" s="134">
        <v>0</v>
      </c>
      <c r="I20" s="134">
        <v>0</v>
      </c>
      <c r="J20" s="134">
        <v>0</v>
      </c>
      <c r="K20" s="134">
        <v>0</v>
      </c>
      <c r="L20" s="134">
        <v>0</v>
      </c>
      <c r="M20" s="135">
        <v>0</v>
      </c>
    </row>
    <row r="21" spans="1:14" ht="15" customHeight="1" thickBot="1">
      <c r="A21" s="151" t="s">
        <v>15</v>
      </c>
      <c r="B21" s="138">
        <f>B19-B20</f>
        <v>3749.96</v>
      </c>
      <c r="C21" s="139">
        <f t="shared" ref="C21:M21" si="2">C19-C20</f>
        <v>3818.33</v>
      </c>
      <c r="D21" s="139">
        <f t="shared" si="2"/>
        <v>0</v>
      </c>
      <c r="E21" s="139">
        <f t="shared" si="2"/>
        <v>0</v>
      </c>
      <c r="F21" s="139">
        <f t="shared" si="2"/>
        <v>0</v>
      </c>
      <c r="G21" s="139">
        <f t="shared" si="2"/>
        <v>0</v>
      </c>
      <c r="H21" s="139">
        <f t="shared" si="2"/>
        <v>0</v>
      </c>
      <c r="I21" s="139">
        <f t="shared" si="2"/>
        <v>0</v>
      </c>
      <c r="J21" s="139">
        <f t="shared" si="2"/>
        <v>0</v>
      </c>
      <c r="K21" s="139">
        <f t="shared" si="2"/>
        <v>0</v>
      </c>
      <c r="L21" s="139">
        <f t="shared" si="2"/>
        <v>0</v>
      </c>
      <c r="M21" s="139">
        <f t="shared" si="2"/>
        <v>0</v>
      </c>
    </row>
    <row r="22" spans="1:14" ht="15" customHeight="1" thickBot="1">
      <c r="A22" s="152" t="s">
        <v>12</v>
      </c>
      <c r="B22" s="141">
        <f>AVERAGE(B21)</f>
        <v>3749.96</v>
      </c>
      <c r="C22" s="77">
        <f>AVERAGE(B21:C21)</f>
        <v>3784.145</v>
      </c>
      <c r="D22" s="142"/>
      <c r="E22" s="142"/>
      <c r="F22" s="142"/>
      <c r="G22" s="142"/>
      <c r="H22" s="142"/>
      <c r="I22" s="142"/>
      <c r="J22" s="142"/>
      <c r="K22" s="142"/>
      <c r="L22" s="142"/>
      <c r="M22" s="143"/>
    </row>
    <row r="23" spans="1:14" ht="15" customHeight="1" thickBot="1">
      <c r="A23" s="155" t="s">
        <v>13</v>
      </c>
      <c r="B23" s="144"/>
      <c r="C23" s="145"/>
      <c r="D23" s="145"/>
      <c r="E23" s="145"/>
      <c r="F23" s="145"/>
      <c r="G23" s="145"/>
      <c r="H23" s="145"/>
      <c r="I23" s="146"/>
      <c r="J23" s="145"/>
      <c r="K23" s="145"/>
      <c r="L23" s="145"/>
      <c r="M23" s="147"/>
    </row>
    <row r="24" spans="1:14" ht="15">
      <c r="A24"/>
    </row>
    <row r="25" spans="1:14">
      <c r="E25" s="12" t="s">
        <v>17</v>
      </c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79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>
  <sheetPr>
    <tabColor theme="6" tint="-0.499984740745262"/>
    <pageSetUpPr fitToPage="1"/>
  </sheetPr>
  <dimension ref="A1:M24"/>
  <sheetViews>
    <sheetView zoomScaleNormal="100" workbookViewId="0">
      <selection activeCell="C21" sqref="C21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173" t="s">
        <v>19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5"/>
    </row>
    <row r="2" spans="1:13" ht="21.75" thickBot="1">
      <c r="A2" s="173" t="s">
        <v>66</v>
      </c>
      <c r="B2" s="174"/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75"/>
    </row>
    <row r="3" spans="1:13" s="200" customFormat="1" ht="11.25">
      <c r="A3" s="187" t="s">
        <v>0</v>
      </c>
      <c r="B3" s="191" t="s">
        <v>1</v>
      </c>
      <c r="C3" s="185" t="s">
        <v>2</v>
      </c>
      <c r="D3" s="185" t="s">
        <v>3</v>
      </c>
      <c r="E3" s="185" t="s">
        <v>4</v>
      </c>
      <c r="F3" s="185" t="s">
        <v>5</v>
      </c>
      <c r="G3" s="185" t="s">
        <v>6</v>
      </c>
      <c r="H3" s="185" t="s">
        <v>7</v>
      </c>
      <c r="I3" s="185" t="s">
        <v>16</v>
      </c>
      <c r="J3" s="185" t="s">
        <v>8</v>
      </c>
      <c r="K3" s="185" t="s">
        <v>9</v>
      </c>
      <c r="L3" s="185" t="s">
        <v>10</v>
      </c>
      <c r="M3" s="186" t="s">
        <v>11</v>
      </c>
    </row>
    <row r="4" spans="1:13" s="58" customFormat="1" ht="11.25">
      <c r="A4" s="188"/>
      <c r="B4" s="192"/>
      <c r="C4" s="179"/>
      <c r="D4" s="179"/>
      <c r="E4" s="179"/>
      <c r="F4" s="179"/>
      <c r="G4" s="179"/>
      <c r="H4" s="179"/>
      <c r="I4" s="179"/>
      <c r="J4" s="179"/>
      <c r="K4" s="179"/>
      <c r="L4" s="179"/>
      <c r="M4" s="181"/>
    </row>
    <row r="5" spans="1:13" ht="15" customHeight="1">
      <c r="A5" s="86" t="s">
        <v>20</v>
      </c>
      <c r="B5" s="119">
        <v>0</v>
      </c>
      <c r="C5" s="57">
        <v>0</v>
      </c>
      <c r="D5" s="57">
        <v>0</v>
      </c>
      <c r="E5" s="57">
        <v>0</v>
      </c>
      <c r="F5" s="57">
        <v>0</v>
      </c>
      <c r="G5" s="57">
        <v>0</v>
      </c>
      <c r="H5" s="57">
        <v>0</v>
      </c>
      <c r="I5" s="57">
        <v>0</v>
      </c>
      <c r="J5" s="57">
        <v>0</v>
      </c>
      <c r="K5" s="57">
        <v>0</v>
      </c>
      <c r="L5" s="57">
        <v>0</v>
      </c>
      <c r="M5" s="94">
        <v>0</v>
      </c>
    </row>
    <row r="6" spans="1:13" ht="15" customHeight="1">
      <c r="A6" s="87" t="s">
        <v>21</v>
      </c>
      <c r="B6" s="119" t="s">
        <v>17</v>
      </c>
      <c r="C6" s="57">
        <v>0</v>
      </c>
      <c r="D6" s="57">
        <v>0</v>
      </c>
      <c r="E6" s="57">
        <v>0</v>
      </c>
      <c r="F6" s="57">
        <v>0</v>
      </c>
      <c r="G6" s="57">
        <v>0</v>
      </c>
      <c r="H6" s="57">
        <v>0</v>
      </c>
      <c r="I6" s="57">
        <v>0</v>
      </c>
      <c r="J6" s="57">
        <v>0</v>
      </c>
      <c r="K6" s="57">
        <v>0</v>
      </c>
      <c r="L6" s="57">
        <v>0</v>
      </c>
      <c r="M6" s="94">
        <v>0</v>
      </c>
    </row>
    <row r="7" spans="1:13" ht="15" customHeight="1">
      <c r="A7" s="87" t="s">
        <v>22</v>
      </c>
      <c r="B7" s="119">
        <v>0</v>
      </c>
      <c r="C7" s="57">
        <v>0</v>
      </c>
      <c r="D7" s="57">
        <v>0</v>
      </c>
      <c r="E7" s="57">
        <v>0</v>
      </c>
      <c r="F7" s="57">
        <v>0</v>
      </c>
      <c r="G7" s="57">
        <v>0</v>
      </c>
      <c r="H7" s="57">
        <v>0</v>
      </c>
      <c r="I7" s="57">
        <v>0</v>
      </c>
      <c r="J7" s="57">
        <v>0</v>
      </c>
      <c r="K7" s="57">
        <v>0</v>
      </c>
      <c r="L7" s="57">
        <v>0</v>
      </c>
      <c r="M7" s="94">
        <v>0</v>
      </c>
    </row>
    <row r="8" spans="1:13" ht="15" customHeight="1">
      <c r="A8" s="87" t="s">
        <v>23</v>
      </c>
      <c r="B8" s="119">
        <v>0</v>
      </c>
      <c r="C8" s="57">
        <v>0</v>
      </c>
      <c r="D8" s="57">
        <v>0</v>
      </c>
      <c r="E8" s="57">
        <v>0</v>
      </c>
      <c r="F8" s="57">
        <v>0</v>
      </c>
      <c r="G8" s="57">
        <v>0</v>
      </c>
      <c r="H8" s="57">
        <v>0</v>
      </c>
      <c r="I8" s="57">
        <v>0</v>
      </c>
      <c r="J8" s="57">
        <v>0</v>
      </c>
      <c r="K8" s="57">
        <v>0</v>
      </c>
      <c r="L8" s="57">
        <v>0</v>
      </c>
      <c r="M8" s="94">
        <v>0</v>
      </c>
    </row>
    <row r="9" spans="1:13" ht="15" customHeight="1">
      <c r="A9" s="87" t="s">
        <v>24</v>
      </c>
      <c r="B9" s="119">
        <v>0</v>
      </c>
      <c r="C9" s="57">
        <v>0</v>
      </c>
      <c r="D9" s="57">
        <v>0</v>
      </c>
      <c r="E9" s="57">
        <v>0</v>
      </c>
      <c r="F9" s="57">
        <v>0</v>
      </c>
      <c r="G9" s="57">
        <v>0</v>
      </c>
      <c r="H9" s="57">
        <v>0</v>
      </c>
      <c r="I9" s="57">
        <v>0</v>
      </c>
      <c r="J9" s="57">
        <v>0</v>
      </c>
      <c r="K9" s="57">
        <v>0</v>
      </c>
      <c r="L9" s="57">
        <v>0</v>
      </c>
      <c r="M9" s="94">
        <v>0</v>
      </c>
    </row>
    <row r="10" spans="1:13" ht="15" customHeight="1">
      <c r="A10" s="87" t="s">
        <v>25</v>
      </c>
      <c r="B10" s="119">
        <v>0</v>
      </c>
      <c r="C10" s="57">
        <v>0</v>
      </c>
      <c r="D10" s="57">
        <v>0</v>
      </c>
      <c r="E10" s="57">
        <v>0</v>
      </c>
      <c r="F10" s="57">
        <v>0</v>
      </c>
      <c r="G10" s="57">
        <v>0</v>
      </c>
      <c r="H10" s="57">
        <v>0</v>
      </c>
      <c r="I10" s="57">
        <v>0</v>
      </c>
      <c r="J10" s="57">
        <v>0</v>
      </c>
      <c r="K10" s="57">
        <v>0</v>
      </c>
      <c r="L10" s="57">
        <v>0</v>
      </c>
      <c r="M10" s="94">
        <v>0</v>
      </c>
    </row>
    <row r="11" spans="1:13" ht="15" customHeight="1">
      <c r="A11" s="86" t="s">
        <v>26</v>
      </c>
      <c r="B11" s="127">
        <v>0</v>
      </c>
      <c r="C11" s="61">
        <v>0</v>
      </c>
      <c r="D11" s="61">
        <v>0</v>
      </c>
      <c r="E11" s="57">
        <v>0</v>
      </c>
      <c r="F11" s="61">
        <v>0</v>
      </c>
      <c r="G11" s="61">
        <v>0</v>
      </c>
      <c r="H11" s="61">
        <v>0</v>
      </c>
      <c r="I11" s="61">
        <v>0</v>
      </c>
      <c r="J11" s="61">
        <v>0</v>
      </c>
      <c r="K11" s="61">
        <v>0</v>
      </c>
      <c r="L11" s="61">
        <v>0</v>
      </c>
      <c r="M11" s="95">
        <v>0</v>
      </c>
    </row>
    <row r="12" spans="1:13" s="17" customFormat="1" ht="15" customHeight="1">
      <c r="A12" s="88" t="s">
        <v>27</v>
      </c>
      <c r="B12" s="127">
        <v>1950</v>
      </c>
      <c r="C12" s="61">
        <v>1820</v>
      </c>
      <c r="D12" s="61">
        <v>0</v>
      </c>
      <c r="E12" s="57">
        <v>0</v>
      </c>
      <c r="F12" s="195">
        <v>0</v>
      </c>
      <c r="G12" s="195">
        <v>0</v>
      </c>
      <c r="H12" s="195">
        <v>0</v>
      </c>
      <c r="I12" s="61">
        <v>0</v>
      </c>
      <c r="J12" s="195">
        <v>0</v>
      </c>
      <c r="K12" s="195">
        <v>0</v>
      </c>
      <c r="L12" s="195">
        <v>0</v>
      </c>
      <c r="M12" s="196">
        <v>0</v>
      </c>
    </row>
    <row r="13" spans="1:13" s="15" customFormat="1" ht="15" customHeight="1">
      <c r="A13" s="88" t="s">
        <v>28</v>
      </c>
      <c r="B13" s="127">
        <v>1840</v>
      </c>
      <c r="C13" s="61">
        <v>759.6</v>
      </c>
      <c r="D13" s="61">
        <v>0</v>
      </c>
      <c r="E13" s="57">
        <v>0</v>
      </c>
      <c r="F13" s="57">
        <v>0</v>
      </c>
      <c r="G13" s="195">
        <v>0</v>
      </c>
      <c r="H13" s="195">
        <v>0</v>
      </c>
      <c r="I13" s="195">
        <v>0</v>
      </c>
      <c r="J13" s="195">
        <v>0</v>
      </c>
      <c r="K13" s="195">
        <v>0</v>
      </c>
      <c r="L13" s="195">
        <v>0</v>
      </c>
      <c r="M13" s="196">
        <v>0</v>
      </c>
    </row>
    <row r="14" spans="1:13" s="17" customFormat="1" ht="15" customHeight="1">
      <c r="A14" s="88" t="s">
        <v>29</v>
      </c>
      <c r="B14" s="127">
        <v>0</v>
      </c>
      <c r="C14" s="61">
        <v>0</v>
      </c>
      <c r="D14" s="61">
        <v>0</v>
      </c>
      <c r="E14" s="57">
        <v>0</v>
      </c>
      <c r="F14" s="57">
        <v>0</v>
      </c>
      <c r="G14" s="195">
        <v>0</v>
      </c>
      <c r="H14" s="195">
        <v>0</v>
      </c>
      <c r="I14" s="195">
        <v>0</v>
      </c>
      <c r="J14" s="195">
        <v>0</v>
      </c>
      <c r="K14" s="195">
        <v>0</v>
      </c>
      <c r="L14" s="195">
        <v>0</v>
      </c>
      <c r="M14" s="196">
        <v>0</v>
      </c>
    </row>
    <row r="15" spans="1:13" s="15" customFormat="1" ht="15" customHeight="1">
      <c r="A15" s="89" t="s">
        <v>30</v>
      </c>
      <c r="B15" s="127">
        <v>0</v>
      </c>
      <c r="C15" s="61">
        <v>0</v>
      </c>
      <c r="D15" s="61">
        <v>0</v>
      </c>
      <c r="E15" s="57">
        <v>0</v>
      </c>
      <c r="F15" s="57">
        <v>0</v>
      </c>
      <c r="G15" s="61">
        <v>0</v>
      </c>
      <c r="H15" s="61">
        <v>0</v>
      </c>
      <c r="I15" s="61">
        <v>0</v>
      </c>
      <c r="J15" s="61">
        <v>0</v>
      </c>
      <c r="K15" s="61">
        <v>0</v>
      </c>
      <c r="L15" s="61">
        <v>0</v>
      </c>
      <c r="M15" s="95">
        <v>0</v>
      </c>
    </row>
    <row r="16" spans="1:13" s="15" customFormat="1" ht="15" customHeight="1">
      <c r="A16" s="88" t="s">
        <v>31</v>
      </c>
      <c r="B16" s="127">
        <v>0</v>
      </c>
      <c r="C16" s="61">
        <v>0</v>
      </c>
      <c r="D16" s="61">
        <v>0</v>
      </c>
      <c r="E16" s="57">
        <v>0</v>
      </c>
      <c r="F16" s="57">
        <v>0</v>
      </c>
      <c r="G16" s="195">
        <v>0</v>
      </c>
      <c r="H16" s="195">
        <v>0</v>
      </c>
      <c r="I16" s="195">
        <v>0</v>
      </c>
      <c r="J16" s="195">
        <v>0</v>
      </c>
      <c r="K16" s="195">
        <v>0</v>
      </c>
      <c r="L16" s="195">
        <v>0</v>
      </c>
      <c r="M16" s="196">
        <v>0</v>
      </c>
    </row>
    <row r="17" spans="1:13" ht="15" customHeight="1">
      <c r="A17" s="88" t="s">
        <v>32</v>
      </c>
      <c r="B17" s="127">
        <v>0</v>
      </c>
      <c r="C17" s="61">
        <v>0</v>
      </c>
      <c r="D17" s="61">
        <v>0</v>
      </c>
      <c r="E17" s="57">
        <v>0</v>
      </c>
      <c r="F17" s="57">
        <v>0</v>
      </c>
      <c r="G17" s="195">
        <v>0</v>
      </c>
      <c r="H17" s="195">
        <v>0</v>
      </c>
      <c r="I17" s="195">
        <v>0</v>
      </c>
      <c r="J17" s="195">
        <v>0</v>
      </c>
      <c r="K17" s="195">
        <v>0</v>
      </c>
      <c r="L17" s="195">
        <v>0</v>
      </c>
      <c r="M17" s="196">
        <v>0</v>
      </c>
    </row>
    <row r="18" spans="1:13" ht="15" customHeight="1" thickBot="1">
      <c r="A18" s="90" t="s">
        <v>33</v>
      </c>
      <c r="B18" s="128">
        <v>0</v>
      </c>
      <c r="C18" s="92">
        <v>0</v>
      </c>
      <c r="D18" s="92">
        <v>0</v>
      </c>
      <c r="E18" s="57">
        <v>0</v>
      </c>
      <c r="F18" s="57">
        <v>0</v>
      </c>
      <c r="G18" s="61">
        <v>0</v>
      </c>
      <c r="H18" s="61">
        <v>0</v>
      </c>
      <c r="I18" s="61">
        <v>0</v>
      </c>
      <c r="J18" s="61">
        <v>0</v>
      </c>
      <c r="K18" s="61">
        <v>0</v>
      </c>
      <c r="L18" s="61">
        <v>0</v>
      </c>
      <c r="M18" s="95">
        <v>0</v>
      </c>
    </row>
    <row r="19" spans="1:13" ht="15" customHeight="1" thickBot="1">
      <c r="A19" s="67" t="s">
        <v>34</v>
      </c>
      <c r="B19" s="123">
        <f t="shared" ref="B19" si="0">SUM(B5:B18)</f>
        <v>3790</v>
      </c>
      <c r="C19" s="69">
        <f>SUM(C5:C18)</f>
        <v>2579.6</v>
      </c>
      <c r="D19" s="69">
        <f t="shared" ref="D19:M19" si="1">SUM(D5:D18)</f>
        <v>0</v>
      </c>
      <c r="E19" s="69">
        <f t="shared" si="1"/>
        <v>0</v>
      </c>
      <c r="F19" s="69">
        <f t="shared" si="1"/>
        <v>0</v>
      </c>
      <c r="G19" s="69">
        <f t="shared" si="1"/>
        <v>0</v>
      </c>
      <c r="H19" s="69">
        <f t="shared" si="1"/>
        <v>0</v>
      </c>
      <c r="I19" s="69">
        <f t="shared" si="1"/>
        <v>0</v>
      </c>
      <c r="J19" s="69">
        <f t="shared" si="1"/>
        <v>0</v>
      </c>
      <c r="K19" s="69">
        <f t="shared" si="1"/>
        <v>0</v>
      </c>
      <c r="L19" s="69">
        <f t="shared" si="1"/>
        <v>0</v>
      </c>
      <c r="M19" s="69">
        <f t="shared" si="1"/>
        <v>0</v>
      </c>
    </row>
    <row r="20" spans="1:13" ht="15" customHeight="1" thickBot="1">
      <c r="A20" s="70" t="s">
        <v>14</v>
      </c>
      <c r="B20" s="122">
        <v>0</v>
      </c>
      <c r="C20" s="61">
        <v>0</v>
      </c>
      <c r="D20" s="61">
        <v>0</v>
      </c>
      <c r="E20" s="61">
        <v>0</v>
      </c>
      <c r="F20" s="61">
        <v>0</v>
      </c>
      <c r="G20" s="61">
        <v>0</v>
      </c>
      <c r="H20" s="61">
        <v>0</v>
      </c>
      <c r="I20" s="61">
        <v>0</v>
      </c>
      <c r="J20" s="61">
        <v>0</v>
      </c>
      <c r="K20" s="61">
        <v>0</v>
      </c>
      <c r="L20" s="61">
        <v>0</v>
      </c>
      <c r="M20" s="95">
        <v>0</v>
      </c>
    </row>
    <row r="21" spans="1:13" ht="15" customHeight="1" thickBot="1">
      <c r="A21" s="67" t="s">
        <v>15</v>
      </c>
      <c r="B21" s="123">
        <f>B19-B20</f>
        <v>3790</v>
      </c>
      <c r="C21" s="69">
        <f>C19-C20</f>
        <v>2579.6</v>
      </c>
      <c r="D21" s="69">
        <f t="shared" ref="D21:M21" si="2">D19-D20</f>
        <v>0</v>
      </c>
      <c r="E21" s="69">
        <f t="shared" si="2"/>
        <v>0</v>
      </c>
      <c r="F21" s="69">
        <f t="shared" si="2"/>
        <v>0</v>
      </c>
      <c r="G21" s="69">
        <f t="shared" si="2"/>
        <v>0</v>
      </c>
      <c r="H21" s="69">
        <f t="shared" si="2"/>
        <v>0</v>
      </c>
      <c r="I21" s="69">
        <f t="shared" si="2"/>
        <v>0</v>
      </c>
      <c r="J21" s="69">
        <f t="shared" si="2"/>
        <v>0</v>
      </c>
      <c r="K21" s="69">
        <f t="shared" si="2"/>
        <v>0</v>
      </c>
      <c r="L21" s="69">
        <f t="shared" si="2"/>
        <v>0</v>
      </c>
      <c r="M21" s="69">
        <f t="shared" si="2"/>
        <v>0</v>
      </c>
    </row>
    <row r="22" spans="1:13" ht="15" customHeight="1" thickBot="1">
      <c r="A22" s="70" t="s">
        <v>12</v>
      </c>
      <c r="B22" s="117">
        <f>AVERAGE(B21)</f>
        <v>3790</v>
      </c>
      <c r="C22" s="77">
        <f>AVERAGE(C21)</f>
        <v>2579.6</v>
      </c>
      <c r="D22" s="77"/>
      <c r="E22" s="77"/>
      <c r="F22" s="77"/>
      <c r="G22" s="77"/>
      <c r="H22" s="77"/>
      <c r="I22" s="77"/>
      <c r="J22" s="77"/>
      <c r="K22" s="77"/>
      <c r="L22" s="77"/>
      <c r="M22" s="78"/>
    </row>
    <row r="23" spans="1:13" ht="15" customHeight="1" thickBot="1">
      <c r="A23" s="91" t="s">
        <v>13</v>
      </c>
      <c r="B23" s="125"/>
      <c r="C23" s="148"/>
      <c r="D23" s="73"/>
      <c r="E23" s="73"/>
      <c r="F23" s="73"/>
      <c r="G23" s="73"/>
      <c r="H23" s="73"/>
      <c r="I23" s="74"/>
      <c r="J23" s="73"/>
      <c r="K23" s="73"/>
      <c r="L23" s="73"/>
      <c r="M23" s="75"/>
    </row>
    <row r="24" spans="1:13" ht="1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3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>
  <sheetPr>
    <tabColor theme="6" tint="-0.499984740745262"/>
    <pageSetUpPr fitToPage="1"/>
  </sheetPr>
  <dimension ref="A1:M25"/>
  <sheetViews>
    <sheetView zoomScaleNormal="100" workbookViewId="0">
      <selection activeCell="N3" sqref="A3:XFD4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173" t="s">
        <v>19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5"/>
    </row>
    <row r="2" spans="1:13" ht="21.75" thickBot="1">
      <c r="A2" s="173" t="s">
        <v>87</v>
      </c>
      <c r="B2" s="174"/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75"/>
    </row>
    <row r="3" spans="1:13" s="200" customFormat="1" ht="11.25">
      <c r="A3" s="187" t="s">
        <v>0</v>
      </c>
      <c r="B3" s="191" t="s">
        <v>1</v>
      </c>
      <c r="C3" s="185" t="s">
        <v>2</v>
      </c>
      <c r="D3" s="185" t="s">
        <v>3</v>
      </c>
      <c r="E3" s="185" t="s">
        <v>4</v>
      </c>
      <c r="F3" s="185" t="s">
        <v>5</v>
      </c>
      <c r="G3" s="185" t="s">
        <v>6</v>
      </c>
      <c r="H3" s="185" t="s">
        <v>7</v>
      </c>
      <c r="I3" s="185" t="s">
        <v>16</v>
      </c>
      <c r="J3" s="185" t="s">
        <v>8</v>
      </c>
      <c r="K3" s="185" t="s">
        <v>9</v>
      </c>
      <c r="L3" s="185" t="s">
        <v>10</v>
      </c>
      <c r="M3" s="186" t="s">
        <v>11</v>
      </c>
    </row>
    <row r="4" spans="1:13" s="58" customFormat="1" ht="11.25">
      <c r="A4" s="188"/>
      <c r="B4" s="192"/>
      <c r="C4" s="179"/>
      <c r="D4" s="179"/>
      <c r="E4" s="179"/>
      <c r="F4" s="179"/>
      <c r="G4" s="179"/>
      <c r="H4" s="179"/>
      <c r="I4" s="179"/>
      <c r="J4" s="179"/>
      <c r="K4" s="179"/>
      <c r="L4" s="179"/>
      <c r="M4" s="181"/>
    </row>
    <row r="5" spans="1:13" s="58" customFormat="1" ht="15" customHeight="1">
      <c r="A5" s="86" t="s">
        <v>20</v>
      </c>
      <c r="B5" s="79">
        <v>0</v>
      </c>
      <c r="C5" s="57">
        <v>2500</v>
      </c>
      <c r="D5" s="57">
        <v>0</v>
      </c>
      <c r="E5" s="57">
        <v>0</v>
      </c>
      <c r="F5" s="57">
        <v>0</v>
      </c>
      <c r="G5" s="57">
        <v>0</v>
      </c>
      <c r="H5" s="57">
        <v>0</v>
      </c>
      <c r="I5" s="57">
        <v>0</v>
      </c>
      <c r="J5" s="57">
        <v>0</v>
      </c>
      <c r="K5" s="57">
        <v>0</v>
      </c>
      <c r="L5" s="57">
        <v>0</v>
      </c>
      <c r="M5" s="94">
        <v>0</v>
      </c>
    </row>
    <row r="6" spans="1:13" s="58" customFormat="1" ht="15" customHeight="1">
      <c r="A6" s="87" t="s">
        <v>21</v>
      </c>
      <c r="B6" s="79">
        <v>0</v>
      </c>
      <c r="C6" s="57">
        <v>0</v>
      </c>
      <c r="D6" s="57">
        <v>0</v>
      </c>
      <c r="E6" s="57">
        <v>0</v>
      </c>
      <c r="F6" s="57">
        <v>0</v>
      </c>
      <c r="G6" s="57">
        <v>0</v>
      </c>
      <c r="H6" s="57">
        <v>0</v>
      </c>
      <c r="I6" s="57">
        <v>0</v>
      </c>
      <c r="J6" s="57">
        <v>0</v>
      </c>
      <c r="K6" s="57">
        <v>0</v>
      </c>
      <c r="L6" s="57">
        <v>0</v>
      </c>
      <c r="M6" s="94">
        <v>0</v>
      </c>
    </row>
    <row r="7" spans="1:13" s="58" customFormat="1" ht="15" customHeight="1">
      <c r="A7" s="87" t="s">
        <v>22</v>
      </c>
      <c r="B7" s="79">
        <v>0</v>
      </c>
      <c r="C7" s="57">
        <v>0</v>
      </c>
      <c r="D7" s="57">
        <v>0</v>
      </c>
      <c r="E7" s="57">
        <v>0</v>
      </c>
      <c r="F7" s="57">
        <v>0</v>
      </c>
      <c r="G7" s="57">
        <v>0</v>
      </c>
      <c r="H7" s="57">
        <v>0</v>
      </c>
      <c r="I7" s="57">
        <v>0</v>
      </c>
      <c r="J7" s="57">
        <v>0</v>
      </c>
      <c r="K7" s="57">
        <v>0</v>
      </c>
      <c r="L7" s="57">
        <v>0</v>
      </c>
      <c r="M7" s="94">
        <v>0</v>
      </c>
    </row>
    <row r="8" spans="1:13" s="58" customFormat="1" ht="15" customHeight="1">
      <c r="A8" s="87" t="s">
        <v>23</v>
      </c>
      <c r="B8" s="79">
        <v>0</v>
      </c>
      <c r="C8" s="57">
        <v>0</v>
      </c>
      <c r="D8" s="57">
        <v>0</v>
      </c>
      <c r="E8" s="57">
        <v>0</v>
      </c>
      <c r="F8" s="57">
        <v>0</v>
      </c>
      <c r="G8" s="57">
        <v>0</v>
      </c>
      <c r="H8" s="57">
        <v>0</v>
      </c>
      <c r="I8" s="57">
        <v>0</v>
      </c>
      <c r="J8" s="57">
        <v>0</v>
      </c>
      <c r="K8" s="57">
        <v>0</v>
      </c>
      <c r="L8" s="57">
        <v>0</v>
      </c>
      <c r="M8" s="94">
        <v>0</v>
      </c>
    </row>
    <row r="9" spans="1:13" s="58" customFormat="1" ht="15" customHeight="1">
      <c r="A9" s="87" t="s">
        <v>24</v>
      </c>
      <c r="B9" s="79">
        <v>0</v>
      </c>
      <c r="C9" s="57">
        <v>0</v>
      </c>
      <c r="D9" s="57">
        <v>0</v>
      </c>
      <c r="E9" s="57">
        <v>0</v>
      </c>
      <c r="F9" s="57">
        <v>0</v>
      </c>
      <c r="G9" s="57">
        <v>0</v>
      </c>
      <c r="H9" s="57">
        <v>0</v>
      </c>
      <c r="I9" s="57">
        <v>0</v>
      </c>
      <c r="J9" s="57">
        <v>0</v>
      </c>
      <c r="K9" s="57">
        <v>0</v>
      </c>
      <c r="L9" s="57">
        <v>0</v>
      </c>
      <c r="M9" s="94">
        <v>0</v>
      </c>
    </row>
    <row r="10" spans="1:13" s="58" customFormat="1" ht="15" customHeight="1">
      <c r="A10" s="87" t="s">
        <v>25</v>
      </c>
      <c r="B10" s="79">
        <v>0</v>
      </c>
      <c r="C10" s="57">
        <v>0</v>
      </c>
      <c r="D10" s="57">
        <v>0</v>
      </c>
      <c r="E10" s="57">
        <v>0</v>
      </c>
      <c r="F10" s="57">
        <v>0</v>
      </c>
      <c r="G10" s="57">
        <v>0</v>
      </c>
      <c r="H10" s="57">
        <v>0</v>
      </c>
      <c r="I10" s="57">
        <v>0</v>
      </c>
      <c r="J10" s="57">
        <v>0</v>
      </c>
      <c r="K10" s="57">
        <v>0</v>
      </c>
      <c r="L10" s="57">
        <v>0</v>
      </c>
      <c r="M10" s="94">
        <v>0</v>
      </c>
    </row>
    <row r="11" spans="1:13" s="58" customFormat="1" ht="15" customHeight="1">
      <c r="A11" s="86" t="s">
        <v>26</v>
      </c>
      <c r="B11" s="80">
        <v>0</v>
      </c>
      <c r="C11" s="61">
        <v>0</v>
      </c>
      <c r="D11" s="61">
        <v>0</v>
      </c>
      <c r="E11" s="57">
        <v>0</v>
      </c>
      <c r="F11" s="61">
        <v>0</v>
      </c>
      <c r="G11" s="61">
        <v>0</v>
      </c>
      <c r="H11" s="61">
        <v>0</v>
      </c>
      <c r="I11" s="61">
        <v>0</v>
      </c>
      <c r="J11" s="61">
        <v>0</v>
      </c>
      <c r="K11" s="61">
        <v>0</v>
      </c>
      <c r="L11" s="61">
        <v>0</v>
      </c>
      <c r="M11" s="95">
        <v>0</v>
      </c>
    </row>
    <row r="12" spans="1:13" s="63" customFormat="1" ht="15" customHeight="1">
      <c r="A12" s="88" t="s">
        <v>27</v>
      </c>
      <c r="B12" s="80">
        <v>0</v>
      </c>
      <c r="C12" s="61">
        <v>1862</v>
      </c>
      <c r="D12" s="61">
        <v>0</v>
      </c>
      <c r="E12" s="57">
        <v>0</v>
      </c>
      <c r="F12" s="195">
        <v>0</v>
      </c>
      <c r="G12" s="195">
        <v>0</v>
      </c>
      <c r="H12" s="195">
        <v>0</v>
      </c>
      <c r="I12" s="61">
        <v>0</v>
      </c>
      <c r="J12" s="195">
        <v>0</v>
      </c>
      <c r="K12" s="195">
        <v>0</v>
      </c>
      <c r="L12" s="195">
        <v>0</v>
      </c>
      <c r="M12" s="196">
        <v>0</v>
      </c>
    </row>
    <row r="13" spans="1:13" s="64" customFormat="1" ht="15" customHeight="1">
      <c r="A13" s="88" t="s">
        <v>28</v>
      </c>
      <c r="B13" s="80">
        <v>0</v>
      </c>
      <c r="C13" s="61">
        <v>0</v>
      </c>
      <c r="D13" s="61">
        <v>0</v>
      </c>
      <c r="E13" s="57">
        <v>0</v>
      </c>
      <c r="F13" s="57">
        <v>0</v>
      </c>
      <c r="G13" s="195">
        <v>0</v>
      </c>
      <c r="H13" s="195">
        <v>0</v>
      </c>
      <c r="I13" s="195">
        <v>0</v>
      </c>
      <c r="J13" s="195">
        <v>0</v>
      </c>
      <c r="K13" s="195">
        <v>0</v>
      </c>
      <c r="L13" s="195">
        <v>0</v>
      </c>
      <c r="M13" s="196">
        <v>0</v>
      </c>
    </row>
    <row r="14" spans="1:13" s="63" customFormat="1" ht="15" customHeight="1">
      <c r="A14" s="88" t="s">
        <v>29</v>
      </c>
      <c r="B14" s="80">
        <v>0</v>
      </c>
      <c r="C14" s="61">
        <v>0</v>
      </c>
      <c r="D14" s="61">
        <v>0</v>
      </c>
      <c r="E14" s="57">
        <v>0</v>
      </c>
      <c r="F14" s="57">
        <v>0</v>
      </c>
      <c r="G14" s="195">
        <v>0</v>
      </c>
      <c r="H14" s="195">
        <v>0</v>
      </c>
      <c r="I14" s="195">
        <v>0</v>
      </c>
      <c r="J14" s="195">
        <v>0</v>
      </c>
      <c r="K14" s="195">
        <v>0</v>
      </c>
      <c r="L14" s="195">
        <v>0</v>
      </c>
      <c r="M14" s="196">
        <v>0</v>
      </c>
    </row>
    <row r="15" spans="1:13" s="64" customFormat="1" ht="15" customHeight="1">
      <c r="A15" s="88" t="s">
        <v>30</v>
      </c>
      <c r="B15" s="80">
        <v>0</v>
      </c>
      <c r="C15" s="61">
        <v>240</v>
      </c>
      <c r="D15" s="61">
        <v>0</v>
      </c>
      <c r="E15" s="57">
        <v>0</v>
      </c>
      <c r="F15" s="57">
        <v>0</v>
      </c>
      <c r="G15" s="61">
        <v>0</v>
      </c>
      <c r="H15" s="61">
        <v>0</v>
      </c>
      <c r="I15" s="61">
        <v>0</v>
      </c>
      <c r="J15" s="61">
        <v>0</v>
      </c>
      <c r="K15" s="61">
        <v>0</v>
      </c>
      <c r="L15" s="61">
        <v>0</v>
      </c>
      <c r="M15" s="95">
        <v>0</v>
      </c>
    </row>
    <row r="16" spans="1:13" s="64" customFormat="1" ht="15" customHeight="1">
      <c r="A16" s="88" t="s">
        <v>31</v>
      </c>
      <c r="B16" s="80">
        <v>0</v>
      </c>
      <c r="C16" s="61">
        <v>0</v>
      </c>
      <c r="D16" s="61">
        <v>0</v>
      </c>
      <c r="E16" s="57">
        <v>0</v>
      </c>
      <c r="F16" s="57">
        <v>0</v>
      </c>
      <c r="G16" s="195">
        <v>0</v>
      </c>
      <c r="H16" s="195">
        <v>0</v>
      </c>
      <c r="I16" s="195">
        <v>0</v>
      </c>
      <c r="J16" s="195">
        <v>0</v>
      </c>
      <c r="K16" s="195">
        <v>0</v>
      </c>
      <c r="L16" s="195">
        <v>0</v>
      </c>
      <c r="M16" s="196">
        <v>0</v>
      </c>
    </row>
    <row r="17" spans="1:13" s="58" customFormat="1" ht="15" customHeight="1">
      <c r="A17" s="88" t="s">
        <v>32</v>
      </c>
      <c r="B17" s="80">
        <v>0</v>
      </c>
      <c r="C17" s="61">
        <v>0</v>
      </c>
      <c r="D17" s="61">
        <v>0</v>
      </c>
      <c r="E17" s="57">
        <v>0</v>
      </c>
      <c r="F17" s="57">
        <v>0</v>
      </c>
      <c r="G17" s="195">
        <v>0</v>
      </c>
      <c r="H17" s="195">
        <v>0</v>
      </c>
      <c r="I17" s="195">
        <v>0</v>
      </c>
      <c r="J17" s="195">
        <v>0</v>
      </c>
      <c r="K17" s="195">
        <v>0</v>
      </c>
      <c r="L17" s="195">
        <v>0</v>
      </c>
      <c r="M17" s="196">
        <v>0</v>
      </c>
    </row>
    <row r="18" spans="1:13" s="58" customFormat="1" ht="15" customHeight="1" thickBot="1">
      <c r="A18" s="90" t="s">
        <v>33</v>
      </c>
      <c r="B18" s="81">
        <v>0</v>
      </c>
      <c r="C18" s="61">
        <v>0</v>
      </c>
      <c r="D18" s="92">
        <v>0</v>
      </c>
      <c r="E18" s="57">
        <v>0</v>
      </c>
      <c r="F18" s="57">
        <v>0</v>
      </c>
      <c r="G18" s="61">
        <v>0</v>
      </c>
      <c r="H18" s="61">
        <v>0</v>
      </c>
      <c r="I18" s="61">
        <v>0</v>
      </c>
      <c r="J18" s="61">
        <v>0</v>
      </c>
      <c r="K18" s="61">
        <v>0</v>
      </c>
      <c r="L18" s="61">
        <v>0</v>
      </c>
      <c r="M18" s="95">
        <v>0</v>
      </c>
    </row>
    <row r="19" spans="1:13" s="58" customFormat="1" ht="15" customHeight="1" thickBot="1">
      <c r="A19" s="67" t="s">
        <v>34</v>
      </c>
      <c r="B19" s="82">
        <f>SUM(B5:B18)</f>
        <v>0</v>
      </c>
      <c r="C19" s="69">
        <f>SUM(C5:C18)</f>
        <v>4602</v>
      </c>
      <c r="D19" s="69">
        <f t="shared" ref="D19:M19" si="0">SUM(D5:D18)</f>
        <v>0</v>
      </c>
      <c r="E19" s="69">
        <f t="shared" si="0"/>
        <v>0</v>
      </c>
      <c r="F19" s="69">
        <f t="shared" si="0"/>
        <v>0</v>
      </c>
      <c r="G19" s="69">
        <f t="shared" si="0"/>
        <v>0</v>
      </c>
      <c r="H19" s="69">
        <f t="shared" si="0"/>
        <v>0</v>
      </c>
      <c r="I19" s="69">
        <f t="shared" si="0"/>
        <v>0</v>
      </c>
      <c r="J19" s="69">
        <f t="shared" si="0"/>
        <v>0</v>
      </c>
      <c r="K19" s="69">
        <f t="shared" si="0"/>
        <v>0</v>
      </c>
      <c r="L19" s="69">
        <f t="shared" si="0"/>
        <v>0</v>
      </c>
      <c r="M19" s="69">
        <f t="shared" si="0"/>
        <v>0</v>
      </c>
    </row>
    <row r="20" spans="1:13" s="58" customFormat="1" ht="15" customHeight="1" thickBot="1">
      <c r="A20" s="70" t="s">
        <v>14</v>
      </c>
      <c r="B20" s="83">
        <v>0</v>
      </c>
      <c r="C20" s="61">
        <v>2</v>
      </c>
      <c r="D20" s="61">
        <v>0</v>
      </c>
      <c r="E20" s="61">
        <v>0</v>
      </c>
      <c r="F20" s="61">
        <v>0</v>
      </c>
      <c r="G20" s="61">
        <v>0</v>
      </c>
      <c r="H20" s="61">
        <v>0</v>
      </c>
      <c r="I20" s="61">
        <v>0</v>
      </c>
      <c r="J20" s="61">
        <v>0</v>
      </c>
      <c r="K20" s="61">
        <v>0</v>
      </c>
      <c r="L20" s="61">
        <v>0</v>
      </c>
      <c r="M20" s="95">
        <v>0</v>
      </c>
    </row>
    <row r="21" spans="1:13" s="58" customFormat="1" ht="15" customHeight="1" thickBot="1">
      <c r="A21" s="67" t="s">
        <v>15</v>
      </c>
      <c r="B21" s="82">
        <f>B19-B20</f>
        <v>0</v>
      </c>
      <c r="C21" s="69">
        <f>C19-C20</f>
        <v>4600</v>
      </c>
      <c r="D21" s="69">
        <f t="shared" ref="D21:M21" si="1">D19-D20</f>
        <v>0</v>
      </c>
      <c r="E21" s="69">
        <f t="shared" si="1"/>
        <v>0</v>
      </c>
      <c r="F21" s="69">
        <f t="shared" si="1"/>
        <v>0</v>
      </c>
      <c r="G21" s="69">
        <f t="shared" si="1"/>
        <v>0</v>
      </c>
      <c r="H21" s="69">
        <f t="shared" si="1"/>
        <v>0</v>
      </c>
      <c r="I21" s="69">
        <f t="shared" si="1"/>
        <v>0</v>
      </c>
      <c r="J21" s="69">
        <f t="shared" si="1"/>
        <v>0</v>
      </c>
      <c r="K21" s="69">
        <f t="shared" si="1"/>
        <v>0</v>
      </c>
      <c r="L21" s="69">
        <f t="shared" si="1"/>
        <v>0</v>
      </c>
      <c r="M21" s="69">
        <f t="shared" si="1"/>
        <v>0</v>
      </c>
    </row>
    <row r="22" spans="1:13" s="58" customFormat="1" ht="15" customHeight="1" thickBot="1">
      <c r="A22" s="70" t="s">
        <v>12</v>
      </c>
      <c r="B22" s="84">
        <f>AVERAGE(B21)</f>
        <v>0</v>
      </c>
      <c r="C22" s="77">
        <f>AVERAGE(C21)</f>
        <v>4600</v>
      </c>
      <c r="D22" s="77"/>
      <c r="E22" s="77"/>
      <c r="F22" s="77"/>
      <c r="G22" s="77"/>
      <c r="H22" s="77"/>
      <c r="I22" s="77"/>
      <c r="J22" s="77"/>
      <c r="K22" s="77"/>
      <c r="L22" s="77"/>
      <c r="M22" s="78"/>
    </row>
    <row r="23" spans="1:13" s="58" customFormat="1" ht="15" customHeight="1" thickBot="1">
      <c r="A23" s="91" t="s">
        <v>13</v>
      </c>
      <c r="B23" s="85"/>
      <c r="C23" s="73">
        <f>C22/1</f>
        <v>4600</v>
      </c>
      <c r="D23" s="73"/>
      <c r="E23" s="73"/>
      <c r="F23" s="73"/>
      <c r="G23" s="73"/>
      <c r="H23" s="73"/>
      <c r="I23" s="74"/>
      <c r="J23" s="73"/>
      <c r="K23" s="73"/>
      <c r="L23" s="73"/>
      <c r="M23" s="75"/>
    </row>
    <row r="24" spans="1:13" ht="15">
      <c r="A24"/>
    </row>
    <row r="25" spans="1:13">
      <c r="A25" s="32" t="s">
        <v>84</v>
      </c>
    </row>
  </sheetData>
  <mergeCells count="15"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</mergeCells>
  <printOptions horizontalCentered="1"/>
  <pageMargins left="0.31496062992125984" right="0.31496062992125984" top="0.78740157480314965" bottom="0.78740157480314965" header="0.31496062992125984" footer="0.31496062992125984"/>
  <pageSetup paperSize="9" scale="82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>
  <sheetPr>
    <tabColor theme="6" tint="-0.499984740745262"/>
    <pageSetUpPr fitToPage="1"/>
  </sheetPr>
  <dimension ref="A1:M24"/>
  <sheetViews>
    <sheetView zoomScaleNormal="100" workbookViewId="0">
      <selection activeCell="N3" sqref="A3:XFD4"/>
    </sheetView>
  </sheetViews>
  <sheetFormatPr defaultRowHeight="12.75"/>
  <cols>
    <col min="1" max="1" width="56.85546875" style="16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173" t="s">
        <v>19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5"/>
    </row>
    <row r="2" spans="1:13" ht="21.75" thickBot="1">
      <c r="A2" s="173" t="s">
        <v>67</v>
      </c>
      <c r="B2" s="174"/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75"/>
    </row>
    <row r="3" spans="1:13" s="200" customFormat="1" ht="11.25">
      <c r="A3" s="187" t="s">
        <v>0</v>
      </c>
      <c r="B3" s="189" t="s">
        <v>1</v>
      </c>
      <c r="C3" s="185" t="s">
        <v>2</v>
      </c>
      <c r="D3" s="185" t="s">
        <v>3</v>
      </c>
      <c r="E3" s="185" t="s">
        <v>4</v>
      </c>
      <c r="F3" s="185" t="s">
        <v>5</v>
      </c>
      <c r="G3" s="185" t="s">
        <v>6</v>
      </c>
      <c r="H3" s="185" t="s">
        <v>7</v>
      </c>
      <c r="I3" s="185" t="s">
        <v>16</v>
      </c>
      <c r="J3" s="185" t="s">
        <v>8</v>
      </c>
      <c r="K3" s="185" t="s">
        <v>9</v>
      </c>
      <c r="L3" s="185" t="s">
        <v>10</v>
      </c>
      <c r="M3" s="186" t="s">
        <v>11</v>
      </c>
    </row>
    <row r="4" spans="1:13" s="58" customFormat="1" ht="11.25">
      <c r="A4" s="188"/>
      <c r="B4" s="190"/>
      <c r="C4" s="179"/>
      <c r="D4" s="179"/>
      <c r="E4" s="179"/>
      <c r="F4" s="179"/>
      <c r="G4" s="179"/>
      <c r="H4" s="179"/>
      <c r="I4" s="179"/>
      <c r="J4" s="179"/>
      <c r="K4" s="179"/>
      <c r="L4" s="179"/>
      <c r="M4" s="181"/>
    </row>
    <row r="5" spans="1:13" ht="15" customHeight="1">
      <c r="A5" s="86" t="s">
        <v>20</v>
      </c>
      <c r="B5" s="113">
        <v>0</v>
      </c>
      <c r="C5" s="57">
        <v>0</v>
      </c>
      <c r="D5" s="57">
        <v>0</v>
      </c>
      <c r="E5" s="57">
        <v>0</v>
      </c>
      <c r="F5" s="57">
        <v>0</v>
      </c>
      <c r="G5" s="57">
        <v>0</v>
      </c>
      <c r="H5" s="57">
        <v>0</v>
      </c>
      <c r="I5" s="57">
        <v>0</v>
      </c>
      <c r="J5" s="57">
        <v>0</v>
      </c>
      <c r="K5" s="57">
        <v>0</v>
      </c>
      <c r="L5" s="57">
        <v>0</v>
      </c>
      <c r="M5" s="94">
        <v>0</v>
      </c>
    </row>
    <row r="6" spans="1:13" ht="15" customHeight="1">
      <c r="A6" s="87" t="s">
        <v>21</v>
      </c>
      <c r="B6" s="113">
        <v>0</v>
      </c>
      <c r="C6" s="57">
        <v>0</v>
      </c>
      <c r="D6" s="57">
        <v>0</v>
      </c>
      <c r="E6" s="57">
        <v>0</v>
      </c>
      <c r="F6" s="57">
        <v>0</v>
      </c>
      <c r="G6" s="57">
        <v>0</v>
      </c>
      <c r="H6" s="57">
        <v>0</v>
      </c>
      <c r="I6" s="57">
        <v>0</v>
      </c>
      <c r="J6" s="57">
        <v>0</v>
      </c>
      <c r="K6" s="57">
        <v>0</v>
      </c>
      <c r="L6" s="57">
        <v>0</v>
      </c>
      <c r="M6" s="94">
        <v>0</v>
      </c>
    </row>
    <row r="7" spans="1:13" ht="15" customHeight="1">
      <c r="A7" s="87" t="s">
        <v>22</v>
      </c>
      <c r="B7" s="113">
        <v>0</v>
      </c>
      <c r="C7" s="57">
        <v>0</v>
      </c>
      <c r="D7" s="57">
        <v>0</v>
      </c>
      <c r="E7" s="57">
        <v>0</v>
      </c>
      <c r="F7" s="57">
        <v>0</v>
      </c>
      <c r="G7" s="57">
        <v>0</v>
      </c>
      <c r="H7" s="57">
        <v>0</v>
      </c>
      <c r="I7" s="57">
        <v>0</v>
      </c>
      <c r="J7" s="57">
        <v>0</v>
      </c>
      <c r="K7" s="57">
        <v>0</v>
      </c>
      <c r="L7" s="57">
        <v>0</v>
      </c>
      <c r="M7" s="94">
        <v>0</v>
      </c>
    </row>
    <row r="8" spans="1:13" ht="15" customHeight="1">
      <c r="A8" s="87" t="s">
        <v>23</v>
      </c>
      <c r="B8" s="113">
        <v>0</v>
      </c>
      <c r="C8" s="57">
        <v>0</v>
      </c>
      <c r="D8" s="57">
        <v>0</v>
      </c>
      <c r="E8" s="57">
        <v>0</v>
      </c>
      <c r="F8" s="57">
        <v>0</v>
      </c>
      <c r="G8" s="57">
        <v>0</v>
      </c>
      <c r="H8" s="57">
        <v>0</v>
      </c>
      <c r="I8" s="57">
        <v>0</v>
      </c>
      <c r="J8" s="57">
        <v>0</v>
      </c>
      <c r="K8" s="57">
        <v>0</v>
      </c>
      <c r="L8" s="57">
        <v>0</v>
      </c>
      <c r="M8" s="94">
        <v>0</v>
      </c>
    </row>
    <row r="9" spans="1:13" ht="15" customHeight="1">
      <c r="A9" s="87" t="s">
        <v>24</v>
      </c>
      <c r="B9" s="113">
        <v>0</v>
      </c>
      <c r="C9" s="57">
        <v>0</v>
      </c>
      <c r="D9" s="57">
        <v>0</v>
      </c>
      <c r="E9" s="57">
        <v>0</v>
      </c>
      <c r="F9" s="57">
        <v>0</v>
      </c>
      <c r="G9" s="57">
        <v>0</v>
      </c>
      <c r="H9" s="57">
        <v>0</v>
      </c>
      <c r="I9" s="57">
        <v>0</v>
      </c>
      <c r="J9" s="57">
        <v>0</v>
      </c>
      <c r="K9" s="57">
        <v>0</v>
      </c>
      <c r="L9" s="57">
        <v>0</v>
      </c>
      <c r="M9" s="94">
        <v>0</v>
      </c>
    </row>
    <row r="10" spans="1:13" ht="15" customHeight="1">
      <c r="A10" s="87" t="s">
        <v>25</v>
      </c>
      <c r="B10" s="113">
        <v>0</v>
      </c>
      <c r="C10" s="57">
        <v>0</v>
      </c>
      <c r="D10" s="57">
        <v>0</v>
      </c>
      <c r="E10" s="57">
        <v>0</v>
      </c>
      <c r="F10" s="57">
        <v>0</v>
      </c>
      <c r="G10" s="57">
        <v>0</v>
      </c>
      <c r="H10" s="57">
        <v>0</v>
      </c>
      <c r="I10" s="57">
        <v>0</v>
      </c>
      <c r="J10" s="57">
        <v>0</v>
      </c>
      <c r="K10" s="57">
        <v>0</v>
      </c>
      <c r="L10" s="57">
        <v>0</v>
      </c>
      <c r="M10" s="94">
        <v>0</v>
      </c>
    </row>
    <row r="11" spans="1:13" ht="15" customHeight="1">
      <c r="A11" s="86" t="s">
        <v>26</v>
      </c>
      <c r="B11" s="113">
        <v>0</v>
      </c>
      <c r="C11" s="61">
        <v>0</v>
      </c>
      <c r="D11" s="61">
        <v>0</v>
      </c>
      <c r="E11" s="57">
        <v>0</v>
      </c>
      <c r="F11" s="61">
        <v>0</v>
      </c>
      <c r="G11" s="61">
        <v>0</v>
      </c>
      <c r="H11" s="61">
        <v>0</v>
      </c>
      <c r="I11" s="61">
        <v>0</v>
      </c>
      <c r="J11" s="61">
        <v>0</v>
      </c>
      <c r="K11" s="61">
        <v>0</v>
      </c>
      <c r="L11" s="61">
        <v>0</v>
      </c>
      <c r="M11" s="95">
        <v>0</v>
      </c>
    </row>
    <row r="12" spans="1:13" s="17" customFormat="1" ht="15" customHeight="1">
      <c r="A12" s="88" t="s">
        <v>27</v>
      </c>
      <c r="B12" s="114">
        <v>4699.91</v>
      </c>
      <c r="C12" s="61">
        <f>2438.8+1806.28</f>
        <v>4245.08</v>
      </c>
      <c r="D12" s="61">
        <v>0</v>
      </c>
      <c r="E12" s="57">
        <v>0</v>
      </c>
      <c r="F12" s="195">
        <v>0</v>
      </c>
      <c r="G12" s="195">
        <v>0</v>
      </c>
      <c r="H12" s="195">
        <v>0</v>
      </c>
      <c r="I12" s="61">
        <v>0</v>
      </c>
      <c r="J12" s="195">
        <v>0</v>
      </c>
      <c r="K12" s="195">
        <v>0</v>
      </c>
      <c r="L12" s="195">
        <v>0</v>
      </c>
      <c r="M12" s="196">
        <v>0</v>
      </c>
    </row>
    <row r="13" spans="1:13" s="15" customFormat="1" ht="15" customHeight="1">
      <c r="A13" s="88" t="s">
        <v>28</v>
      </c>
      <c r="B13" s="114">
        <v>0</v>
      </c>
      <c r="C13" s="61">
        <v>0</v>
      </c>
      <c r="D13" s="61">
        <v>0</v>
      </c>
      <c r="E13" s="57">
        <v>0</v>
      </c>
      <c r="F13" s="57">
        <v>0</v>
      </c>
      <c r="G13" s="195">
        <v>0</v>
      </c>
      <c r="H13" s="195">
        <v>0</v>
      </c>
      <c r="I13" s="195">
        <v>0</v>
      </c>
      <c r="J13" s="195">
        <v>0</v>
      </c>
      <c r="K13" s="195">
        <v>0</v>
      </c>
      <c r="L13" s="195">
        <v>0</v>
      </c>
      <c r="M13" s="196">
        <v>0</v>
      </c>
    </row>
    <row r="14" spans="1:13" s="17" customFormat="1" ht="15" customHeight="1">
      <c r="A14" s="88" t="s">
        <v>29</v>
      </c>
      <c r="B14" s="114"/>
      <c r="C14" s="61">
        <v>0</v>
      </c>
      <c r="D14" s="61">
        <v>0</v>
      </c>
      <c r="E14" s="57">
        <v>0</v>
      </c>
      <c r="F14" s="57">
        <v>0</v>
      </c>
      <c r="G14" s="195">
        <v>0</v>
      </c>
      <c r="H14" s="195">
        <v>0</v>
      </c>
      <c r="I14" s="195">
        <v>0</v>
      </c>
      <c r="J14" s="195">
        <v>0</v>
      </c>
      <c r="K14" s="195">
        <v>0</v>
      </c>
      <c r="L14" s="195">
        <v>0</v>
      </c>
      <c r="M14" s="196">
        <v>0</v>
      </c>
    </row>
    <row r="15" spans="1:13" s="15" customFormat="1" ht="15" customHeight="1">
      <c r="A15" s="88" t="s">
        <v>30</v>
      </c>
      <c r="B15" s="114"/>
      <c r="C15" s="61">
        <v>0</v>
      </c>
      <c r="D15" s="61">
        <v>0</v>
      </c>
      <c r="E15" s="57">
        <v>0</v>
      </c>
      <c r="F15" s="57">
        <v>0</v>
      </c>
      <c r="G15" s="61">
        <v>0</v>
      </c>
      <c r="H15" s="61">
        <v>0</v>
      </c>
      <c r="I15" s="61">
        <v>0</v>
      </c>
      <c r="J15" s="61">
        <v>0</v>
      </c>
      <c r="K15" s="61">
        <v>0</v>
      </c>
      <c r="L15" s="61">
        <v>0</v>
      </c>
      <c r="M15" s="95">
        <v>0</v>
      </c>
    </row>
    <row r="16" spans="1:13" s="15" customFormat="1" ht="15" customHeight="1">
      <c r="A16" s="88" t="s">
        <v>31</v>
      </c>
      <c r="B16" s="113">
        <v>0</v>
      </c>
      <c r="C16" s="61">
        <v>0</v>
      </c>
      <c r="D16" s="61">
        <v>0</v>
      </c>
      <c r="E16" s="57">
        <v>0</v>
      </c>
      <c r="F16" s="57">
        <v>0</v>
      </c>
      <c r="G16" s="195">
        <v>0</v>
      </c>
      <c r="H16" s="195">
        <v>0</v>
      </c>
      <c r="I16" s="195">
        <v>0</v>
      </c>
      <c r="J16" s="195">
        <v>0</v>
      </c>
      <c r="K16" s="195">
        <v>0</v>
      </c>
      <c r="L16" s="195">
        <v>0</v>
      </c>
      <c r="M16" s="196">
        <v>0</v>
      </c>
    </row>
    <row r="17" spans="1:13" ht="15" customHeight="1">
      <c r="A17" s="88" t="s">
        <v>32</v>
      </c>
      <c r="B17" s="113">
        <v>0</v>
      </c>
      <c r="C17" s="61">
        <v>0</v>
      </c>
      <c r="D17" s="61">
        <v>0</v>
      </c>
      <c r="E17" s="57">
        <v>0</v>
      </c>
      <c r="F17" s="57">
        <v>0</v>
      </c>
      <c r="G17" s="195">
        <v>0</v>
      </c>
      <c r="H17" s="195">
        <v>0</v>
      </c>
      <c r="I17" s="195">
        <v>0</v>
      </c>
      <c r="J17" s="195">
        <v>0</v>
      </c>
      <c r="K17" s="195">
        <v>0</v>
      </c>
      <c r="L17" s="195">
        <v>0</v>
      </c>
      <c r="M17" s="196">
        <v>0</v>
      </c>
    </row>
    <row r="18" spans="1:13" ht="15" customHeight="1" thickBot="1">
      <c r="A18" s="90" t="s">
        <v>33</v>
      </c>
      <c r="B18" s="115">
        <v>0</v>
      </c>
      <c r="C18" s="92">
        <v>0</v>
      </c>
      <c r="D18" s="92">
        <v>0</v>
      </c>
      <c r="E18" s="57">
        <v>0</v>
      </c>
      <c r="F18" s="57">
        <v>0</v>
      </c>
      <c r="G18" s="61">
        <v>0</v>
      </c>
      <c r="H18" s="61">
        <v>0</v>
      </c>
      <c r="I18" s="61">
        <v>0</v>
      </c>
      <c r="J18" s="61">
        <v>0</v>
      </c>
      <c r="K18" s="61">
        <v>0</v>
      </c>
      <c r="L18" s="61">
        <v>0</v>
      </c>
      <c r="M18" s="95">
        <v>0</v>
      </c>
    </row>
    <row r="19" spans="1:13" ht="15" customHeight="1" thickBot="1">
      <c r="A19" s="67" t="s">
        <v>34</v>
      </c>
      <c r="B19" s="69">
        <f>SUM(B5:B18)</f>
        <v>4699.91</v>
      </c>
      <c r="C19" s="69">
        <f>SUM(C5:C18)</f>
        <v>4245.08</v>
      </c>
      <c r="D19" s="69">
        <f t="shared" ref="D19:M19" si="0">SUM(D5:D18)</f>
        <v>0</v>
      </c>
      <c r="E19" s="69">
        <f t="shared" si="0"/>
        <v>0</v>
      </c>
      <c r="F19" s="69">
        <f t="shared" si="0"/>
        <v>0</v>
      </c>
      <c r="G19" s="69">
        <f t="shared" si="0"/>
        <v>0</v>
      </c>
      <c r="H19" s="69">
        <f t="shared" si="0"/>
        <v>0</v>
      </c>
      <c r="I19" s="69">
        <f t="shared" si="0"/>
        <v>0</v>
      </c>
      <c r="J19" s="69">
        <f t="shared" si="0"/>
        <v>0</v>
      </c>
      <c r="K19" s="69">
        <f t="shared" si="0"/>
        <v>0</v>
      </c>
      <c r="L19" s="69">
        <f t="shared" si="0"/>
        <v>0</v>
      </c>
      <c r="M19" s="69">
        <f t="shared" si="0"/>
        <v>0</v>
      </c>
    </row>
    <row r="20" spans="1:13" ht="15" customHeight="1" thickBot="1">
      <c r="A20" s="70" t="s">
        <v>14</v>
      </c>
      <c r="B20" s="116">
        <v>99.91</v>
      </c>
      <c r="C20" s="61">
        <v>0</v>
      </c>
      <c r="D20" s="61">
        <v>0</v>
      </c>
      <c r="E20" s="61">
        <v>0</v>
      </c>
      <c r="F20" s="61">
        <v>0</v>
      </c>
      <c r="G20" s="61">
        <v>0</v>
      </c>
      <c r="H20" s="61">
        <v>0</v>
      </c>
      <c r="I20" s="61">
        <v>0</v>
      </c>
      <c r="J20" s="61">
        <v>0</v>
      </c>
      <c r="K20" s="61">
        <v>0</v>
      </c>
      <c r="L20" s="61">
        <v>0</v>
      </c>
      <c r="M20" s="95">
        <v>0</v>
      </c>
    </row>
    <row r="21" spans="1:13" ht="15" customHeight="1" thickBot="1">
      <c r="A21" s="67" t="s">
        <v>15</v>
      </c>
      <c r="B21" s="69">
        <f>B19-B20</f>
        <v>4600</v>
      </c>
      <c r="C21" s="69">
        <f>C19-C20</f>
        <v>4245.08</v>
      </c>
      <c r="D21" s="69">
        <f t="shared" ref="D21:M21" si="1">D19-D20</f>
        <v>0</v>
      </c>
      <c r="E21" s="69">
        <f t="shared" si="1"/>
        <v>0</v>
      </c>
      <c r="F21" s="69">
        <f t="shared" si="1"/>
        <v>0</v>
      </c>
      <c r="G21" s="69">
        <f t="shared" si="1"/>
        <v>0</v>
      </c>
      <c r="H21" s="69">
        <f t="shared" si="1"/>
        <v>0</v>
      </c>
      <c r="I21" s="69">
        <f t="shared" si="1"/>
        <v>0</v>
      </c>
      <c r="J21" s="69">
        <f t="shared" si="1"/>
        <v>0</v>
      </c>
      <c r="K21" s="69">
        <f t="shared" si="1"/>
        <v>0</v>
      </c>
      <c r="L21" s="69">
        <f t="shared" si="1"/>
        <v>0</v>
      </c>
      <c r="M21" s="69">
        <f t="shared" si="1"/>
        <v>0</v>
      </c>
    </row>
    <row r="22" spans="1:13" ht="15" customHeight="1" thickBot="1">
      <c r="A22" s="70" t="s">
        <v>12</v>
      </c>
      <c r="B22" s="117">
        <f>AVERAGE(B21)</f>
        <v>4600</v>
      </c>
      <c r="C22" s="77">
        <f>AVERAGE(C21)</f>
        <v>4245.08</v>
      </c>
      <c r="D22" s="77"/>
      <c r="E22" s="77"/>
      <c r="F22" s="77"/>
      <c r="G22" s="77"/>
      <c r="H22" s="77"/>
      <c r="I22" s="77"/>
      <c r="J22" s="77"/>
      <c r="K22" s="77"/>
      <c r="L22" s="77"/>
      <c r="M22" s="78"/>
    </row>
    <row r="23" spans="1:13" ht="15" customHeight="1" thickBot="1">
      <c r="A23" s="91" t="s">
        <v>13</v>
      </c>
      <c r="B23" s="118"/>
      <c r="C23" s="148"/>
      <c r="D23" s="73"/>
      <c r="E23" s="73"/>
      <c r="F23" s="73"/>
      <c r="G23" s="73"/>
      <c r="H23" s="73"/>
      <c r="I23" s="74"/>
      <c r="J23" s="73"/>
      <c r="K23" s="73"/>
      <c r="L23" s="73"/>
      <c r="M23" s="75"/>
    </row>
    <row r="24" spans="1:13" ht="1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4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1:M25"/>
  <sheetViews>
    <sheetView zoomScaleNormal="100" workbookViewId="0">
      <selection activeCell="N3" sqref="A3:XFD4"/>
    </sheetView>
  </sheetViews>
  <sheetFormatPr defaultRowHeight="12.75"/>
  <cols>
    <col min="1" max="1" width="52.28515625" style="16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173" t="s">
        <v>19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5"/>
    </row>
    <row r="2" spans="1:13" ht="21.75" thickBot="1">
      <c r="A2" s="173" t="s">
        <v>68</v>
      </c>
      <c r="B2" s="174"/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75"/>
    </row>
    <row r="3" spans="1:13" s="200" customFormat="1" ht="11.25">
      <c r="A3" s="193" t="s">
        <v>0</v>
      </c>
      <c r="B3" s="178" t="s">
        <v>1</v>
      </c>
      <c r="C3" s="178" t="s">
        <v>2</v>
      </c>
      <c r="D3" s="178" t="s">
        <v>3</v>
      </c>
      <c r="E3" s="178" t="s">
        <v>4</v>
      </c>
      <c r="F3" s="178" t="s">
        <v>5</v>
      </c>
      <c r="G3" s="178" t="s">
        <v>6</v>
      </c>
      <c r="H3" s="178" t="s">
        <v>7</v>
      </c>
      <c r="I3" s="178" t="s">
        <v>16</v>
      </c>
      <c r="J3" s="178" t="s">
        <v>8</v>
      </c>
      <c r="K3" s="178" t="s">
        <v>9</v>
      </c>
      <c r="L3" s="178" t="s">
        <v>10</v>
      </c>
      <c r="M3" s="178" t="s">
        <v>11</v>
      </c>
    </row>
    <row r="4" spans="1:13" s="58" customFormat="1" ht="11.25">
      <c r="A4" s="194"/>
      <c r="B4" s="179"/>
      <c r="C4" s="179"/>
      <c r="D4" s="179"/>
      <c r="E4" s="179"/>
      <c r="F4" s="179"/>
      <c r="G4" s="179"/>
      <c r="H4" s="179"/>
      <c r="I4" s="179"/>
      <c r="J4" s="179"/>
      <c r="K4" s="179"/>
      <c r="L4" s="179"/>
      <c r="M4" s="179"/>
    </row>
    <row r="5" spans="1:13" ht="15" customHeight="1">
      <c r="A5" s="55" t="s">
        <v>20</v>
      </c>
      <c r="B5" s="57">
        <v>0</v>
      </c>
      <c r="C5" s="56"/>
      <c r="D5" s="56"/>
      <c r="E5" s="56"/>
      <c r="F5" s="56"/>
      <c r="G5" s="56"/>
      <c r="H5" s="56"/>
      <c r="I5" s="56"/>
      <c r="J5" s="56"/>
      <c r="K5" s="56"/>
      <c r="L5" s="56"/>
      <c r="M5" s="164"/>
    </row>
    <row r="6" spans="1:13" ht="15" customHeight="1">
      <c r="A6" s="59" t="s">
        <v>21</v>
      </c>
      <c r="B6" s="57">
        <v>0</v>
      </c>
      <c r="C6" s="56"/>
      <c r="D6" s="56"/>
      <c r="E6" s="56"/>
      <c r="F6" s="56"/>
      <c r="G6" s="56"/>
      <c r="H6" s="56"/>
      <c r="I6" s="56"/>
      <c r="J6" s="56"/>
      <c r="K6" s="56"/>
      <c r="L6" s="56"/>
      <c r="M6" s="164"/>
    </row>
    <row r="7" spans="1:13" ht="15" customHeight="1">
      <c r="A7" s="59" t="s">
        <v>22</v>
      </c>
      <c r="B7" s="57">
        <v>0</v>
      </c>
      <c r="C7" s="56"/>
      <c r="D7" s="56"/>
      <c r="E7" s="56"/>
      <c r="F7" s="56"/>
      <c r="G7" s="56"/>
      <c r="H7" s="56"/>
      <c r="I7" s="56"/>
      <c r="J7" s="56"/>
      <c r="K7" s="56"/>
      <c r="L7" s="56"/>
      <c r="M7" s="164"/>
    </row>
    <row r="8" spans="1:13" ht="15" customHeight="1">
      <c r="A8" s="59" t="s">
        <v>23</v>
      </c>
      <c r="B8" s="57">
        <v>0</v>
      </c>
      <c r="C8" s="56"/>
      <c r="D8" s="56"/>
      <c r="E8" s="56"/>
      <c r="F8" s="56"/>
      <c r="G8" s="56"/>
      <c r="H8" s="56"/>
      <c r="I8" s="56"/>
      <c r="J8" s="56"/>
      <c r="K8" s="56"/>
      <c r="L8" s="56"/>
      <c r="M8" s="164"/>
    </row>
    <row r="9" spans="1:13" ht="15" customHeight="1">
      <c r="A9" s="59" t="s">
        <v>24</v>
      </c>
      <c r="B9" s="57">
        <v>0</v>
      </c>
      <c r="C9" s="56"/>
      <c r="D9" s="56"/>
      <c r="E9" s="56"/>
      <c r="F9" s="56"/>
      <c r="G9" s="56"/>
      <c r="H9" s="56"/>
      <c r="I9" s="56"/>
      <c r="J9" s="56"/>
      <c r="K9" s="56"/>
      <c r="L9" s="56"/>
      <c r="M9" s="164"/>
    </row>
    <row r="10" spans="1:13" ht="15" customHeight="1">
      <c r="A10" s="59" t="s">
        <v>25</v>
      </c>
      <c r="B10" s="57">
        <v>0</v>
      </c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164"/>
    </row>
    <row r="11" spans="1:13" ht="15" customHeight="1">
      <c r="A11" s="55" t="s">
        <v>26</v>
      </c>
      <c r="B11" s="57">
        <v>0</v>
      </c>
      <c r="C11" s="60"/>
      <c r="D11" s="60"/>
      <c r="E11" s="56"/>
      <c r="F11" s="56"/>
      <c r="G11" s="60"/>
      <c r="H11" s="60"/>
      <c r="I11" s="60"/>
      <c r="J11" s="60"/>
      <c r="K11" s="60"/>
      <c r="L11" s="60"/>
      <c r="M11" s="165"/>
    </row>
    <row r="12" spans="1:13" s="17" customFormat="1" ht="15" customHeight="1">
      <c r="A12" s="62" t="s">
        <v>27</v>
      </c>
      <c r="B12" s="57">
        <v>5683.23</v>
      </c>
      <c r="C12" s="60"/>
      <c r="D12" s="60"/>
      <c r="E12" s="162"/>
      <c r="F12" s="162"/>
      <c r="G12" s="162"/>
      <c r="H12" s="162"/>
      <c r="I12" s="163"/>
      <c r="J12" s="162"/>
      <c r="K12" s="162"/>
      <c r="L12" s="162"/>
      <c r="M12" s="166"/>
    </row>
    <row r="13" spans="1:13" s="15" customFormat="1" ht="15" customHeight="1">
      <c r="A13" s="62" t="s">
        <v>28</v>
      </c>
      <c r="B13" s="57">
        <v>0</v>
      </c>
      <c r="C13" s="60"/>
      <c r="D13" s="60"/>
      <c r="E13" s="56"/>
      <c r="F13" s="56"/>
      <c r="G13" s="162"/>
      <c r="H13" s="162"/>
      <c r="I13" s="162"/>
      <c r="J13" s="162"/>
      <c r="K13" s="162"/>
      <c r="L13" s="162"/>
      <c r="M13" s="166"/>
    </row>
    <row r="14" spans="1:13" s="17" customFormat="1" ht="15" customHeight="1">
      <c r="A14" s="62" t="s">
        <v>29</v>
      </c>
      <c r="B14" s="57">
        <v>0</v>
      </c>
      <c r="C14" s="60"/>
      <c r="D14" s="60"/>
      <c r="E14" s="56"/>
      <c r="F14" s="56"/>
      <c r="G14" s="162"/>
      <c r="H14" s="162"/>
      <c r="I14" s="162"/>
      <c r="J14" s="162"/>
      <c r="K14" s="162"/>
      <c r="L14" s="162"/>
      <c r="M14" s="166"/>
    </row>
    <row r="15" spans="1:13" s="15" customFormat="1" ht="15" customHeight="1">
      <c r="A15" s="62" t="s">
        <v>30</v>
      </c>
      <c r="B15" s="57">
        <v>0</v>
      </c>
      <c r="C15" s="60"/>
      <c r="D15" s="60"/>
      <c r="E15" s="56"/>
      <c r="F15" s="56"/>
      <c r="G15" s="60"/>
      <c r="H15" s="60"/>
      <c r="I15" s="60"/>
      <c r="J15" s="60"/>
      <c r="K15" s="60"/>
      <c r="L15" s="60"/>
      <c r="M15" s="165"/>
    </row>
    <row r="16" spans="1:13" s="15" customFormat="1" ht="15" customHeight="1">
      <c r="A16" s="62" t="s">
        <v>31</v>
      </c>
      <c r="B16" s="57">
        <v>0</v>
      </c>
      <c r="C16" s="60"/>
      <c r="D16" s="60"/>
      <c r="E16" s="56"/>
      <c r="F16" s="56"/>
      <c r="G16" s="162"/>
      <c r="H16" s="162"/>
      <c r="I16" s="162"/>
      <c r="J16" s="162"/>
      <c r="K16" s="162"/>
      <c r="L16" s="162"/>
      <c r="M16" s="166"/>
    </row>
    <row r="17" spans="1:13" ht="15" customHeight="1">
      <c r="A17" s="62" t="s">
        <v>32</v>
      </c>
      <c r="B17" s="57">
        <v>0</v>
      </c>
      <c r="C17" s="60"/>
      <c r="D17" s="60"/>
      <c r="E17" s="56"/>
      <c r="F17" s="56"/>
      <c r="G17" s="162"/>
      <c r="H17" s="162"/>
      <c r="I17" s="162"/>
      <c r="J17" s="162"/>
      <c r="K17" s="162"/>
      <c r="L17" s="162"/>
      <c r="M17" s="166"/>
    </row>
    <row r="18" spans="1:13" ht="15" customHeight="1" thickBot="1">
      <c r="A18" s="65" t="s">
        <v>33</v>
      </c>
      <c r="B18" s="57">
        <v>0</v>
      </c>
      <c r="C18" s="66"/>
      <c r="D18" s="66"/>
      <c r="E18" s="56"/>
      <c r="F18" s="56"/>
      <c r="G18" s="60"/>
      <c r="H18" s="60"/>
      <c r="I18" s="60"/>
      <c r="J18" s="60"/>
      <c r="K18" s="60"/>
      <c r="L18" s="60"/>
      <c r="M18" s="165"/>
    </row>
    <row r="19" spans="1:13" ht="15" customHeight="1" thickBot="1">
      <c r="A19" s="67" t="s">
        <v>34</v>
      </c>
      <c r="B19" s="69">
        <f>SUM(B5:B18)</f>
        <v>5683.23</v>
      </c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8"/>
    </row>
    <row r="20" spans="1:13" ht="15" customHeight="1" thickBot="1">
      <c r="A20" s="70" t="s">
        <v>14</v>
      </c>
      <c r="B20" s="93">
        <v>1083.23</v>
      </c>
      <c r="C20" s="60"/>
      <c r="D20" s="60"/>
      <c r="E20" s="60"/>
      <c r="F20" s="60"/>
      <c r="G20" s="60"/>
      <c r="H20" s="60"/>
      <c r="I20" s="60"/>
      <c r="J20" s="60"/>
      <c r="K20" s="60"/>
      <c r="L20" s="60"/>
      <c r="M20" s="165"/>
    </row>
    <row r="21" spans="1:13" ht="15" customHeight="1" thickBot="1">
      <c r="A21" s="67" t="s">
        <v>15</v>
      </c>
      <c r="B21" s="69">
        <f>B19-B20</f>
        <v>4600</v>
      </c>
      <c r="C21" s="68"/>
      <c r="D21" s="68"/>
      <c r="E21" s="68"/>
      <c r="F21" s="68"/>
      <c r="G21" s="68"/>
      <c r="H21" s="68"/>
      <c r="I21" s="68"/>
      <c r="J21" s="68"/>
      <c r="K21" s="68"/>
      <c r="L21" s="68"/>
      <c r="M21" s="68"/>
    </row>
    <row r="22" spans="1:13" ht="15" customHeight="1" thickBot="1">
      <c r="A22" s="70" t="s">
        <v>12</v>
      </c>
      <c r="B22" s="197">
        <f>AVERAGE(B21)</f>
        <v>4600</v>
      </c>
      <c r="C22" s="76"/>
      <c r="D22" s="76"/>
      <c r="E22" s="76"/>
      <c r="F22" s="76"/>
      <c r="G22" s="76"/>
      <c r="H22" s="76"/>
      <c r="I22" s="76"/>
      <c r="J22" s="76"/>
      <c r="K22" s="76"/>
      <c r="L22" s="76"/>
      <c r="M22" s="170"/>
    </row>
    <row r="23" spans="1:13" ht="15" customHeight="1" thickBot="1">
      <c r="A23" s="71" t="s">
        <v>13</v>
      </c>
      <c r="B23" s="198" t="s">
        <v>17</v>
      </c>
      <c r="C23" s="72"/>
      <c r="D23" s="167"/>
      <c r="E23" s="167"/>
      <c r="F23" s="167"/>
      <c r="G23" s="167"/>
      <c r="H23" s="167"/>
      <c r="I23" s="168"/>
      <c r="J23" s="167"/>
      <c r="K23" s="167"/>
      <c r="L23" s="167"/>
      <c r="M23" s="169"/>
    </row>
    <row r="24" spans="1:13" ht="15">
      <c r="A24"/>
    </row>
    <row r="25" spans="1:13">
      <c r="A25" s="32" t="s">
        <v>85</v>
      </c>
      <c r="B25" s="11" t="s">
        <v>42</v>
      </c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6" tint="-0.499984740745262"/>
    <pageSetUpPr fitToPage="1"/>
  </sheetPr>
  <dimension ref="A1:N29"/>
  <sheetViews>
    <sheetView zoomScaleNormal="100" workbookViewId="0">
      <selection activeCell="N3" sqref="A3:XFD4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4" s="13" customFormat="1" ht="21.75" thickBot="1">
      <c r="A1" s="182" t="s">
        <v>19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4"/>
    </row>
    <row r="2" spans="1:14" ht="21.75" thickBot="1">
      <c r="A2" s="173" t="s">
        <v>45</v>
      </c>
      <c r="B2" s="174"/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75"/>
    </row>
    <row r="3" spans="1:14" s="200" customFormat="1" ht="11.25">
      <c r="A3" s="187" t="s">
        <v>0</v>
      </c>
      <c r="B3" s="191" t="s">
        <v>1</v>
      </c>
      <c r="C3" s="185" t="s">
        <v>2</v>
      </c>
      <c r="D3" s="185" t="s">
        <v>3</v>
      </c>
      <c r="E3" s="185" t="s">
        <v>4</v>
      </c>
      <c r="F3" s="185" t="s">
        <v>5</v>
      </c>
      <c r="G3" s="185" t="s">
        <v>6</v>
      </c>
      <c r="H3" s="185" t="s">
        <v>7</v>
      </c>
      <c r="I3" s="185" t="s">
        <v>16</v>
      </c>
      <c r="J3" s="185" t="s">
        <v>8</v>
      </c>
      <c r="K3" s="185" t="s">
        <v>9</v>
      </c>
      <c r="L3" s="185" t="s">
        <v>10</v>
      </c>
      <c r="M3" s="186" t="s">
        <v>11</v>
      </c>
    </row>
    <row r="4" spans="1:14" s="58" customFormat="1" ht="11.25">
      <c r="A4" s="188"/>
      <c r="B4" s="192"/>
      <c r="C4" s="179"/>
      <c r="D4" s="179"/>
      <c r="E4" s="179"/>
      <c r="F4" s="179"/>
      <c r="G4" s="179"/>
      <c r="H4" s="179"/>
      <c r="I4" s="179"/>
      <c r="J4" s="179"/>
      <c r="K4" s="179"/>
      <c r="L4" s="179"/>
      <c r="M4" s="181"/>
    </row>
    <row r="5" spans="1:14" s="58" customFormat="1" ht="15" customHeight="1">
      <c r="A5" s="86" t="s">
        <v>20</v>
      </c>
      <c r="B5" s="119">
        <v>1200</v>
      </c>
      <c r="C5" s="96">
        <v>1200</v>
      </c>
      <c r="D5" s="96">
        <v>0</v>
      </c>
      <c r="E5" s="96">
        <v>0</v>
      </c>
      <c r="F5" s="96">
        <v>0</v>
      </c>
      <c r="G5" s="96">
        <v>0</v>
      </c>
      <c r="H5" s="96">
        <v>0</v>
      </c>
      <c r="I5" s="96">
        <v>0</v>
      </c>
      <c r="J5" s="96">
        <v>0</v>
      </c>
      <c r="K5" s="96">
        <v>0</v>
      </c>
      <c r="L5" s="96">
        <v>0</v>
      </c>
      <c r="M5" s="97">
        <v>0</v>
      </c>
    </row>
    <row r="6" spans="1:14" s="58" customFormat="1" ht="15" customHeight="1">
      <c r="A6" s="87" t="s">
        <v>21</v>
      </c>
      <c r="B6" s="119">
        <v>489.73</v>
      </c>
      <c r="C6" s="96">
        <f>40.52+234.24+65.6+2.35+93.85+38.4+16</f>
        <v>490.96000000000004</v>
      </c>
      <c r="D6" s="96">
        <v>0</v>
      </c>
      <c r="E6" s="96">
        <v>0</v>
      </c>
      <c r="F6" s="96">
        <v>0</v>
      </c>
      <c r="G6" s="96">
        <v>0</v>
      </c>
      <c r="H6" s="96">
        <v>0</v>
      </c>
      <c r="I6" s="96">
        <v>0</v>
      </c>
      <c r="J6" s="96">
        <v>0</v>
      </c>
      <c r="K6" s="96">
        <v>0</v>
      </c>
      <c r="L6" s="96">
        <v>0</v>
      </c>
      <c r="M6" s="97">
        <v>0</v>
      </c>
    </row>
    <row r="7" spans="1:14" s="58" customFormat="1" ht="15" customHeight="1">
      <c r="A7" s="87" t="s">
        <v>22</v>
      </c>
      <c r="B7" s="119">
        <v>21.96</v>
      </c>
      <c r="C7" s="96">
        <v>22.04</v>
      </c>
      <c r="D7" s="96">
        <v>0</v>
      </c>
      <c r="E7" s="96">
        <v>0</v>
      </c>
      <c r="F7" s="96">
        <v>0</v>
      </c>
      <c r="G7" s="96">
        <v>0</v>
      </c>
      <c r="H7" s="96">
        <v>0</v>
      </c>
      <c r="I7" s="96">
        <v>0</v>
      </c>
      <c r="J7" s="96">
        <v>0</v>
      </c>
      <c r="K7" s="96">
        <v>0</v>
      </c>
      <c r="L7" s="96">
        <v>0</v>
      </c>
      <c r="M7" s="97">
        <v>0</v>
      </c>
    </row>
    <row r="8" spans="1:14" s="58" customFormat="1" ht="15" customHeight="1">
      <c r="A8" s="87" t="s">
        <v>23</v>
      </c>
      <c r="B8" s="119">
        <v>0</v>
      </c>
      <c r="C8" s="96">
        <v>0</v>
      </c>
      <c r="D8" s="96">
        <v>0</v>
      </c>
      <c r="E8" s="96">
        <v>0</v>
      </c>
      <c r="F8" s="96">
        <v>0</v>
      </c>
      <c r="G8" s="96">
        <v>0</v>
      </c>
      <c r="H8" s="96">
        <v>0</v>
      </c>
      <c r="I8" s="96">
        <v>0</v>
      </c>
      <c r="J8" s="96">
        <v>0</v>
      </c>
      <c r="K8" s="96">
        <v>0</v>
      </c>
      <c r="L8" s="96">
        <v>0</v>
      </c>
      <c r="M8" s="97">
        <v>0</v>
      </c>
    </row>
    <row r="9" spans="1:14" s="58" customFormat="1" ht="15" customHeight="1">
      <c r="A9" s="87" t="s">
        <v>24</v>
      </c>
      <c r="B9" s="119">
        <v>98.82</v>
      </c>
      <c r="C9" s="96">
        <v>98.82</v>
      </c>
      <c r="D9" s="96">
        <v>0</v>
      </c>
      <c r="E9" s="96">
        <v>0</v>
      </c>
      <c r="F9" s="96">
        <v>0</v>
      </c>
      <c r="G9" s="96">
        <v>0</v>
      </c>
      <c r="H9" s="96">
        <v>0</v>
      </c>
      <c r="I9" s="96">
        <v>0</v>
      </c>
      <c r="J9" s="96">
        <v>0</v>
      </c>
      <c r="K9" s="96">
        <v>0</v>
      </c>
      <c r="L9" s="96">
        <v>0</v>
      </c>
      <c r="M9" s="97">
        <v>0</v>
      </c>
    </row>
    <row r="10" spans="1:14" s="58" customFormat="1" ht="15" customHeight="1">
      <c r="A10" s="87" t="s">
        <v>25</v>
      </c>
      <c r="B10" s="119">
        <v>0</v>
      </c>
      <c r="C10" s="96">
        <v>0</v>
      </c>
      <c r="D10" s="96">
        <v>0</v>
      </c>
      <c r="E10" s="96">
        <v>0</v>
      </c>
      <c r="F10" s="96">
        <v>0</v>
      </c>
      <c r="G10" s="96">
        <v>0</v>
      </c>
      <c r="H10" s="96">
        <v>0</v>
      </c>
      <c r="I10" s="96">
        <v>0</v>
      </c>
      <c r="J10" s="96">
        <v>0</v>
      </c>
      <c r="K10" s="96">
        <v>0</v>
      </c>
      <c r="L10" s="96">
        <v>0</v>
      </c>
      <c r="M10" s="97">
        <v>0</v>
      </c>
    </row>
    <row r="11" spans="1:14" s="58" customFormat="1" ht="15" customHeight="1">
      <c r="A11" s="86" t="s">
        <v>26</v>
      </c>
      <c r="B11" s="127">
        <v>0</v>
      </c>
      <c r="C11" s="98">
        <v>0</v>
      </c>
      <c r="D11" s="98">
        <v>0</v>
      </c>
      <c r="E11" s="96">
        <v>0</v>
      </c>
      <c r="F11" s="98">
        <v>0</v>
      </c>
      <c r="G11" s="98">
        <v>0</v>
      </c>
      <c r="H11" s="98">
        <v>0</v>
      </c>
      <c r="I11" s="98">
        <v>0</v>
      </c>
      <c r="J11" s="98">
        <v>0</v>
      </c>
      <c r="K11" s="98">
        <v>0</v>
      </c>
      <c r="L11" s="98">
        <v>0</v>
      </c>
      <c r="M11" s="99">
        <v>0</v>
      </c>
    </row>
    <row r="12" spans="1:14" s="63" customFormat="1" ht="15" customHeight="1">
      <c r="A12" s="88" t="s">
        <v>27</v>
      </c>
      <c r="B12" s="127">
        <v>2480</v>
      </c>
      <c r="C12" s="98">
        <v>2436</v>
      </c>
      <c r="D12" s="98">
        <v>0</v>
      </c>
      <c r="E12" s="96">
        <v>0</v>
      </c>
      <c r="F12" s="98">
        <v>0</v>
      </c>
      <c r="G12" s="98">
        <v>0</v>
      </c>
      <c r="H12" s="98">
        <v>0</v>
      </c>
      <c r="I12" s="98">
        <v>0</v>
      </c>
      <c r="J12" s="98">
        <v>0</v>
      </c>
      <c r="K12" s="98">
        <v>0</v>
      </c>
      <c r="L12" s="98">
        <v>0</v>
      </c>
      <c r="M12" s="99">
        <v>0</v>
      </c>
    </row>
    <row r="13" spans="1:14" s="64" customFormat="1" ht="15" customHeight="1">
      <c r="A13" s="88" t="s">
        <v>28</v>
      </c>
      <c r="B13" s="127">
        <v>0</v>
      </c>
      <c r="C13" s="98">
        <v>0</v>
      </c>
      <c r="D13" s="98">
        <v>0</v>
      </c>
      <c r="E13" s="96">
        <v>0</v>
      </c>
      <c r="F13" s="96">
        <v>0</v>
      </c>
      <c r="G13" s="98">
        <v>0</v>
      </c>
      <c r="H13" s="98">
        <v>0</v>
      </c>
      <c r="I13" s="98">
        <v>0</v>
      </c>
      <c r="J13" s="98">
        <v>0</v>
      </c>
      <c r="K13" s="98">
        <v>0</v>
      </c>
      <c r="L13" s="98">
        <v>0</v>
      </c>
      <c r="M13" s="99">
        <v>0</v>
      </c>
      <c r="N13" s="129"/>
    </row>
    <row r="14" spans="1:14" s="63" customFormat="1" ht="15" customHeight="1">
      <c r="A14" s="88" t="s">
        <v>29</v>
      </c>
      <c r="B14" s="127">
        <v>0</v>
      </c>
      <c r="C14" s="98">
        <v>0</v>
      </c>
      <c r="D14" s="98">
        <v>0</v>
      </c>
      <c r="E14" s="96">
        <v>0</v>
      </c>
      <c r="F14" s="96">
        <v>0</v>
      </c>
      <c r="G14" s="98">
        <v>0</v>
      </c>
      <c r="H14" s="98">
        <v>0</v>
      </c>
      <c r="I14" s="98">
        <v>0</v>
      </c>
      <c r="J14" s="98">
        <v>0</v>
      </c>
      <c r="K14" s="98">
        <v>0</v>
      </c>
      <c r="L14" s="98">
        <v>0</v>
      </c>
      <c r="M14" s="99">
        <v>0</v>
      </c>
    </row>
    <row r="15" spans="1:14" s="64" customFormat="1" ht="15" customHeight="1">
      <c r="A15" s="88" t="s">
        <v>30</v>
      </c>
      <c r="B15" s="127">
        <v>0</v>
      </c>
      <c r="C15" s="98">
        <v>0</v>
      </c>
      <c r="D15" s="98">
        <v>0</v>
      </c>
      <c r="E15" s="96">
        <v>0</v>
      </c>
      <c r="F15" s="96">
        <v>0</v>
      </c>
      <c r="G15" s="98">
        <v>0</v>
      </c>
      <c r="H15" s="98">
        <v>0</v>
      </c>
      <c r="I15" s="98">
        <v>0</v>
      </c>
      <c r="J15" s="98">
        <v>0</v>
      </c>
      <c r="K15" s="98">
        <v>0</v>
      </c>
      <c r="L15" s="98">
        <v>0</v>
      </c>
      <c r="M15" s="99">
        <v>0</v>
      </c>
    </row>
    <row r="16" spans="1:14" s="64" customFormat="1" ht="15" customHeight="1">
      <c r="A16" s="88" t="s">
        <v>31</v>
      </c>
      <c r="B16" s="127">
        <v>0</v>
      </c>
      <c r="C16" s="98">
        <v>0</v>
      </c>
      <c r="D16" s="98">
        <v>0</v>
      </c>
      <c r="E16" s="96">
        <v>0</v>
      </c>
      <c r="F16" s="96">
        <v>0</v>
      </c>
      <c r="G16" s="98">
        <v>0</v>
      </c>
      <c r="H16" s="98">
        <v>0</v>
      </c>
      <c r="I16" s="98">
        <v>0</v>
      </c>
      <c r="J16" s="98">
        <v>0</v>
      </c>
      <c r="K16" s="98">
        <v>0</v>
      </c>
      <c r="L16" s="98">
        <v>0</v>
      </c>
      <c r="M16" s="99">
        <v>0</v>
      </c>
    </row>
    <row r="17" spans="1:13" s="58" customFormat="1" ht="15" customHeight="1">
      <c r="A17" s="88" t="s">
        <v>32</v>
      </c>
      <c r="B17" s="127">
        <v>0</v>
      </c>
      <c r="C17" s="98">
        <v>0</v>
      </c>
      <c r="D17" s="98">
        <v>0</v>
      </c>
      <c r="E17" s="96">
        <v>0</v>
      </c>
      <c r="F17" s="96">
        <v>0</v>
      </c>
      <c r="G17" s="98">
        <v>0</v>
      </c>
      <c r="H17" s="98">
        <v>0</v>
      </c>
      <c r="I17" s="98">
        <v>0</v>
      </c>
      <c r="J17" s="98">
        <v>0</v>
      </c>
      <c r="K17" s="98">
        <v>0</v>
      </c>
      <c r="L17" s="98">
        <v>0</v>
      </c>
      <c r="M17" s="99">
        <v>0</v>
      </c>
    </row>
    <row r="18" spans="1:13" s="58" customFormat="1" ht="15" customHeight="1" thickBot="1">
      <c r="A18" s="90" t="s">
        <v>33</v>
      </c>
      <c r="B18" s="128">
        <v>0</v>
      </c>
      <c r="C18" s="100">
        <v>0</v>
      </c>
      <c r="D18" s="100">
        <v>0</v>
      </c>
      <c r="E18" s="96">
        <v>0</v>
      </c>
      <c r="F18" s="96">
        <v>0</v>
      </c>
      <c r="G18" s="98">
        <v>0</v>
      </c>
      <c r="H18" s="98">
        <v>0</v>
      </c>
      <c r="I18" s="98">
        <v>0</v>
      </c>
      <c r="J18" s="98">
        <v>0</v>
      </c>
      <c r="K18" s="98">
        <v>0</v>
      </c>
      <c r="L18" s="98">
        <v>0</v>
      </c>
      <c r="M18" s="99">
        <v>0</v>
      </c>
    </row>
    <row r="19" spans="1:13" s="58" customFormat="1" ht="15" customHeight="1" thickBot="1">
      <c r="A19" s="67" t="s">
        <v>34</v>
      </c>
      <c r="B19" s="123">
        <f>SUM(B5:B18)</f>
        <v>4290.51</v>
      </c>
      <c r="C19" s="101">
        <f t="shared" ref="C19:M19" si="0">SUM(C5:C18)</f>
        <v>4247.82</v>
      </c>
      <c r="D19" s="101">
        <f t="shared" si="0"/>
        <v>0</v>
      </c>
      <c r="E19" s="101">
        <f t="shared" si="0"/>
        <v>0</v>
      </c>
      <c r="F19" s="101">
        <f t="shared" si="0"/>
        <v>0</v>
      </c>
      <c r="G19" s="101">
        <f t="shared" si="0"/>
        <v>0</v>
      </c>
      <c r="H19" s="101">
        <f t="shared" si="0"/>
        <v>0</v>
      </c>
      <c r="I19" s="101">
        <f t="shared" si="0"/>
        <v>0</v>
      </c>
      <c r="J19" s="101">
        <f t="shared" si="0"/>
        <v>0</v>
      </c>
      <c r="K19" s="101">
        <f t="shared" si="0"/>
        <v>0</v>
      </c>
      <c r="L19" s="101">
        <f t="shared" si="0"/>
        <v>0</v>
      </c>
      <c r="M19" s="101">
        <f t="shared" si="0"/>
        <v>0</v>
      </c>
    </row>
    <row r="20" spans="1:13" s="58" customFormat="1" ht="15" customHeight="1" thickBot="1">
      <c r="A20" s="70" t="s">
        <v>14</v>
      </c>
      <c r="B20" s="122">
        <v>0</v>
      </c>
      <c r="C20" s="98">
        <v>0</v>
      </c>
      <c r="D20" s="98">
        <v>0</v>
      </c>
      <c r="E20" s="98">
        <v>0</v>
      </c>
      <c r="F20" s="98">
        <v>0</v>
      </c>
      <c r="G20" s="98">
        <v>0</v>
      </c>
      <c r="H20" s="98">
        <v>0</v>
      </c>
      <c r="I20" s="98">
        <v>0</v>
      </c>
      <c r="J20" s="98">
        <v>0</v>
      </c>
      <c r="K20" s="98">
        <v>0</v>
      </c>
      <c r="L20" s="98">
        <v>0</v>
      </c>
      <c r="M20" s="99">
        <v>0</v>
      </c>
    </row>
    <row r="21" spans="1:13" s="58" customFormat="1" ht="15" customHeight="1" thickBot="1">
      <c r="A21" s="67" t="s">
        <v>15</v>
      </c>
      <c r="B21" s="123">
        <f>B19-B20</f>
        <v>4290.51</v>
      </c>
      <c r="C21" s="101">
        <f t="shared" ref="C21:M21" si="1">C19-C20</f>
        <v>4247.82</v>
      </c>
      <c r="D21" s="101">
        <f t="shared" si="1"/>
        <v>0</v>
      </c>
      <c r="E21" s="101">
        <f t="shared" si="1"/>
        <v>0</v>
      </c>
      <c r="F21" s="101">
        <f t="shared" si="1"/>
        <v>0</v>
      </c>
      <c r="G21" s="101">
        <f t="shared" si="1"/>
        <v>0</v>
      </c>
      <c r="H21" s="101">
        <f t="shared" si="1"/>
        <v>0</v>
      </c>
      <c r="I21" s="101">
        <f t="shared" si="1"/>
        <v>0</v>
      </c>
      <c r="J21" s="101">
        <f t="shared" si="1"/>
        <v>0</v>
      </c>
      <c r="K21" s="101">
        <f t="shared" si="1"/>
        <v>0</v>
      </c>
      <c r="L21" s="101">
        <f t="shared" si="1"/>
        <v>0</v>
      </c>
      <c r="M21" s="101">
        <f t="shared" si="1"/>
        <v>0</v>
      </c>
    </row>
    <row r="22" spans="1:13" s="58" customFormat="1" ht="15" customHeight="1" thickBot="1">
      <c r="A22" s="70" t="s">
        <v>12</v>
      </c>
      <c r="B22" s="117">
        <f>AVERAGE(B21)</f>
        <v>4290.51</v>
      </c>
      <c r="C22" s="111">
        <f>AVERAGE(B21:C21)</f>
        <v>4269.165</v>
      </c>
      <c r="D22" s="111"/>
      <c r="E22" s="111"/>
      <c r="F22" s="111"/>
      <c r="G22" s="111"/>
      <c r="H22" s="111"/>
      <c r="I22" s="111"/>
      <c r="J22" s="111"/>
      <c r="K22" s="111"/>
      <c r="L22" s="111"/>
      <c r="M22" s="112"/>
    </row>
    <row r="23" spans="1:13" s="58" customFormat="1" ht="15" customHeight="1" thickBot="1">
      <c r="A23" s="91" t="s">
        <v>13</v>
      </c>
      <c r="B23" s="125"/>
      <c r="C23" s="107"/>
      <c r="D23" s="107"/>
      <c r="E23" s="107"/>
      <c r="F23" s="107"/>
      <c r="G23" s="107"/>
      <c r="H23" s="107"/>
      <c r="I23" s="108"/>
      <c r="J23" s="107"/>
      <c r="K23" s="107"/>
      <c r="L23" s="107"/>
      <c r="M23" s="109"/>
    </row>
    <row r="24" spans="1:13" ht="15">
      <c r="A24"/>
    </row>
    <row r="29" spans="1:13">
      <c r="E29" s="12" t="s">
        <v>17</v>
      </c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3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1:M26"/>
  <sheetViews>
    <sheetView zoomScaleNormal="100" workbookViewId="0">
      <selection activeCell="N3" sqref="A3:XFD4"/>
    </sheetView>
  </sheetViews>
  <sheetFormatPr defaultRowHeight="15"/>
  <cols>
    <col min="1" max="1" width="57.5703125" bestFit="1" customWidth="1"/>
    <col min="2" max="13" width="9.7109375" customWidth="1"/>
  </cols>
  <sheetData>
    <row r="1" spans="1:13" ht="21.75" thickBot="1">
      <c r="A1" s="173" t="s">
        <v>19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5"/>
    </row>
    <row r="2" spans="1:13" ht="21.75" thickBot="1">
      <c r="A2" s="173" t="s">
        <v>69</v>
      </c>
      <c r="B2" s="174"/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75"/>
    </row>
    <row r="3" spans="1:13" s="201" customFormat="1">
      <c r="A3" s="187" t="s">
        <v>0</v>
      </c>
      <c r="B3" s="189" t="s">
        <v>1</v>
      </c>
      <c r="C3" s="185" t="s">
        <v>2</v>
      </c>
      <c r="D3" s="185" t="s">
        <v>3</v>
      </c>
      <c r="E3" s="185" t="s">
        <v>4</v>
      </c>
      <c r="F3" s="185" t="s">
        <v>5</v>
      </c>
      <c r="G3" s="185" t="s">
        <v>6</v>
      </c>
      <c r="H3" s="185" t="s">
        <v>7</v>
      </c>
      <c r="I3" s="185" t="s">
        <v>16</v>
      </c>
      <c r="J3" s="185" t="s">
        <v>8</v>
      </c>
      <c r="K3" s="185" t="s">
        <v>9</v>
      </c>
      <c r="L3" s="185" t="s">
        <v>10</v>
      </c>
      <c r="M3" s="186" t="s">
        <v>11</v>
      </c>
    </row>
    <row r="4" spans="1:13" s="201" customFormat="1">
      <c r="A4" s="188"/>
      <c r="B4" s="190"/>
      <c r="C4" s="179"/>
      <c r="D4" s="179"/>
      <c r="E4" s="179"/>
      <c r="F4" s="179"/>
      <c r="G4" s="179"/>
      <c r="H4" s="179"/>
      <c r="I4" s="179"/>
      <c r="J4" s="179"/>
      <c r="K4" s="179"/>
      <c r="L4" s="179"/>
      <c r="M4" s="181"/>
    </row>
    <row r="5" spans="1:13" ht="15" customHeight="1">
      <c r="A5" s="86" t="s">
        <v>20</v>
      </c>
      <c r="B5" s="113">
        <v>0</v>
      </c>
      <c r="C5" s="56"/>
      <c r="D5" s="56"/>
      <c r="E5" s="56"/>
      <c r="F5" s="56"/>
      <c r="G5" s="56"/>
      <c r="H5" s="56"/>
      <c r="I5" s="56"/>
      <c r="J5" s="56"/>
      <c r="K5" s="56"/>
      <c r="L5" s="56"/>
      <c r="M5" s="164"/>
    </row>
    <row r="6" spans="1:13" ht="15" customHeight="1">
      <c r="A6" s="87" t="s">
        <v>21</v>
      </c>
      <c r="B6" s="113">
        <v>0</v>
      </c>
      <c r="C6" s="56"/>
      <c r="D6" s="56"/>
      <c r="E6" s="56"/>
      <c r="F6" s="56"/>
      <c r="G6" s="56"/>
      <c r="H6" s="56"/>
      <c r="I6" s="56"/>
      <c r="J6" s="56"/>
      <c r="K6" s="56"/>
      <c r="L6" s="56"/>
      <c r="M6" s="164"/>
    </row>
    <row r="7" spans="1:13" ht="15" customHeight="1">
      <c r="A7" s="87" t="s">
        <v>22</v>
      </c>
      <c r="B7" s="113">
        <v>0</v>
      </c>
      <c r="C7" s="56"/>
      <c r="D7" s="56"/>
      <c r="E7" s="56"/>
      <c r="F7" s="56"/>
      <c r="G7" s="56"/>
      <c r="H7" s="56"/>
      <c r="I7" s="56"/>
      <c r="J7" s="56"/>
      <c r="K7" s="56"/>
      <c r="L7" s="56"/>
      <c r="M7" s="164"/>
    </row>
    <row r="8" spans="1:13" ht="15" customHeight="1">
      <c r="A8" s="87" t="s">
        <v>23</v>
      </c>
      <c r="B8" s="113">
        <v>0</v>
      </c>
      <c r="C8" s="56"/>
      <c r="D8" s="56"/>
      <c r="E8" s="56"/>
      <c r="F8" s="56"/>
      <c r="G8" s="56"/>
      <c r="H8" s="56"/>
      <c r="I8" s="56"/>
      <c r="J8" s="56"/>
      <c r="K8" s="56"/>
      <c r="L8" s="56"/>
      <c r="M8" s="164"/>
    </row>
    <row r="9" spans="1:13" ht="15" customHeight="1">
      <c r="A9" s="87" t="s">
        <v>24</v>
      </c>
      <c r="B9" s="113">
        <v>0</v>
      </c>
      <c r="C9" s="56"/>
      <c r="D9" s="56"/>
      <c r="E9" s="56"/>
      <c r="F9" s="56"/>
      <c r="G9" s="56"/>
      <c r="H9" s="56"/>
      <c r="I9" s="56"/>
      <c r="J9" s="56"/>
      <c r="K9" s="56"/>
      <c r="L9" s="56"/>
      <c r="M9" s="164"/>
    </row>
    <row r="10" spans="1:13" ht="15" customHeight="1">
      <c r="A10" s="87" t="s">
        <v>25</v>
      </c>
      <c r="B10" s="113">
        <v>0</v>
      </c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164"/>
    </row>
    <row r="11" spans="1:13" ht="15" customHeight="1">
      <c r="A11" s="86" t="s">
        <v>26</v>
      </c>
      <c r="B11" s="114">
        <v>0</v>
      </c>
      <c r="C11" s="60"/>
      <c r="D11" s="60"/>
      <c r="E11" s="56"/>
      <c r="F11" s="56"/>
      <c r="G11" s="60"/>
      <c r="H11" s="60"/>
      <c r="I11" s="60"/>
      <c r="J11" s="60"/>
      <c r="K11" s="60"/>
      <c r="L11" s="60"/>
      <c r="M11" s="165"/>
    </row>
    <row r="12" spans="1:13" ht="15" customHeight="1">
      <c r="A12" s="88" t="s">
        <v>27</v>
      </c>
      <c r="B12" s="114">
        <v>0</v>
      </c>
      <c r="C12" s="60"/>
      <c r="D12" s="60"/>
      <c r="E12" s="162"/>
      <c r="F12" s="162"/>
      <c r="G12" s="162"/>
      <c r="H12" s="162"/>
      <c r="I12" s="163"/>
      <c r="J12" s="162"/>
      <c r="K12" s="162"/>
      <c r="L12" s="162"/>
      <c r="M12" s="166"/>
    </row>
    <row r="13" spans="1:13" ht="15" customHeight="1">
      <c r="A13" s="88" t="s">
        <v>28</v>
      </c>
      <c r="B13" s="114">
        <v>0</v>
      </c>
      <c r="C13" s="60"/>
      <c r="D13" s="60"/>
      <c r="E13" s="56"/>
      <c r="F13" s="56"/>
      <c r="G13" s="162"/>
      <c r="H13" s="162"/>
      <c r="I13" s="162"/>
      <c r="J13" s="162"/>
      <c r="K13" s="162"/>
      <c r="L13" s="162"/>
      <c r="M13" s="166"/>
    </row>
    <row r="14" spans="1:13" ht="15" customHeight="1">
      <c r="A14" s="88" t="s">
        <v>29</v>
      </c>
      <c r="B14" s="114">
        <v>0</v>
      </c>
      <c r="C14" s="60"/>
      <c r="D14" s="60"/>
      <c r="E14" s="56"/>
      <c r="F14" s="56"/>
      <c r="G14" s="162"/>
      <c r="H14" s="162"/>
      <c r="I14" s="162"/>
      <c r="J14" s="162"/>
      <c r="K14" s="162"/>
      <c r="L14" s="162"/>
      <c r="M14" s="166"/>
    </row>
    <row r="15" spans="1:13" ht="15" customHeight="1">
      <c r="A15" s="88" t="s">
        <v>30</v>
      </c>
      <c r="B15" s="114">
        <v>0</v>
      </c>
      <c r="C15" s="60"/>
      <c r="D15" s="60"/>
      <c r="E15" s="56"/>
      <c r="F15" s="56"/>
      <c r="G15" s="60"/>
      <c r="H15" s="60"/>
      <c r="I15" s="60"/>
      <c r="J15" s="60"/>
      <c r="K15" s="60"/>
      <c r="L15" s="60"/>
      <c r="M15" s="165"/>
    </row>
    <row r="16" spans="1:13" ht="15" customHeight="1">
      <c r="A16" s="88" t="s">
        <v>31</v>
      </c>
      <c r="B16" s="114">
        <v>0</v>
      </c>
      <c r="C16" s="60"/>
      <c r="D16" s="60"/>
      <c r="E16" s="56"/>
      <c r="F16" s="56"/>
      <c r="G16" s="162"/>
      <c r="H16" s="162"/>
      <c r="I16" s="162"/>
      <c r="J16" s="162"/>
      <c r="K16" s="162"/>
      <c r="L16" s="162"/>
      <c r="M16" s="166"/>
    </row>
    <row r="17" spans="1:13" ht="15" customHeight="1">
      <c r="A17" s="88" t="s">
        <v>32</v>
      </c>
      <c r="B17" s="114">
        <v>0</v>
      </c>
      <c r="C17" s="60"/>
      <c r="D17" s="60"/>
      <c r="E17" s="56"/>
      <c r="F17" s="56"/>
      <c r="G17" s="162"/>
      <c r="H17" s="162"/>
      <c r="I17" s="162"/>
      <c r="J17" s="162"/>
      <c r="K17" s="162"/>
      <c r="L17" s="162"/>
      <c r="M17" s="166"/>
    </row>
    <row r="18" spans="1:13" ht="15" customHeight="1" thickBot="1">
      <c r="A18" s="90" t="s">
        <v>33</v>
      </c>
      <c r="B18" s="115">
        <v>0</v>
      </c>
      <c r="C18" s="66"/>
      <c r="D18" s="66"/>
      <c r="E18" s="56"/>
      <c r="F18" s="56"/>
      <c r="G18" s="60"/>
      <c r="H18" s="60"/>
      <c r="I18" s="60"/>
      <c r="J18" s="60"/>
      <c r="K18" s="60"/>
      <c r="L18" s="60"/>
      <c r="M18" s="165"/>
    </row>
    <row r="19" spans="1:13" ht="15" customHeight="1" thickBot="1">
      <c r="A19" s="67" t="s">
        <v>34</v>
      </c>
      <c r="B19" s="69" t="s">
        <v>35</v>
      </c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8"/>
    </row>
    <row r="20" spans="1:13" ht="15" customHeight="1" thickBot="1">
      <c r="A20" s="70" t="s">
        <v>14</v>
      </c>
      <c r="B20" s="114">
        <v>0</v>
      </c>
      <c r="C20" s="60"/>
      <c r="D20" s="60"/>
      <c r="E20" s="60"/>
      <c r="F20" s="60"/>
      <c r="G20" s="60"/>
      <c r="H20" s="60"/>
      <c r="I20" s="60"/>
      <c r="J20" s="60"/>
      <c r="K20" s="60"/>
      <c r="L20" s="60"/>
      <c r="M20" s="165"/>
    </row>
    <row r="21" spans="1:13" ht="15" customHeight="1" thickBot="1">
      <c r="A21" s="67" t="s">
        <v>15</v>
      </c>
      <c r="B21" s="69">
        <v>0</v>
      </c>
      <c r="C21" s="68"/>
      <c r="D21" s="68"/>
      <c r="E21" s="68"/>
      <c r="F21" s="68"/>
      <c r="G21" s="68"/>
      <c r="H21" s="68"/>
      <c r="I21" s="68"/>
      <c r="J21" s="68"/>
      <c r="K21" s="68"/>
      <c r="L21" s="68"/>
      <c r="M21" s="68"/>
    </row>
    <row r="22" spans="1:13" ht="15" customHeight="1" thickBot="1">
      <c r="A22" s="70" t="s">
        <v>12</v>
      </c>
      <c r="B22" s="117">
        <f>AVERAGE(B21)</f>
        <v>0</v>
      </c>
      <c r="C22" s="76"/>
      <c r="D22" s="76"/>
      <c r="E22" s="76"/>
      <c r="F22" s="76"/>
      <c r="G22" s="76"/>
      <c r="H22" s="76"/>
      <c r="I22" s="76"/>
      <c r="J22" s="76"/>
      <c r="K22" s="76"/>
      <c r="L22" s="76"/>
      <c r="M22" s="170"/>
    </row>
    <row r="23" spans="1:13" ht="15" customHeight="1" thickBot="1">
      <c r="A23" s="91" t="s">
        <v>13</v>
      </c>
      <c r="B23" s="118"/>
      <c r="C23" s="72"/>
      <c r="D23" s="167"/>
      <c r="E23" s="167"/>
      <c r="F23" s="167"/>
      <c r="G23" s="167"/>
      <c r="H23" s="167"/>
      <c r="I23" s="168"/>
      <c r="J23" s="167"/>
      <c r="K23" s="167"/>
      <c r="L23" s="167"/>
      <c r="M23" s="169"/>
    </row>
    <row r="24" spans="1:13">
      <c r="B24" s="11"/>
      <c r="C24" s="11"/>
      <c r="D24" s="12"/>
      <c r="E24" s="12"/>
      <c r="F24" s="12"/>
      <c r="G24" s="12"/>
      <c r="H24" s="12"/>
      <c r="I24" s="12"/>
      <c r="J24" s="12"/>
      <c r="K24" s="12"/>
      <c r="L24" s="12"/>
      <c r="M24" s="12"/>
    </row>
    <row r="25" spans="1:13">
      <c r="A25" s="31" t="s">
        <v>82</v>
      </c>
    </row>
    <row r="26" spans="1:13">
      <c r="A26" s="32" t="s">
        <v>85</v>
      </c>
    </row>
  </sheetData>
  <mergeCells count="15">
    <mergeCell ref="J3:J4"/>
    <mergeCell ref="K3:K4"/>
    <mergeCell ref="L3:L4"/>
    <mergeCell ref="M3:M4"/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rintOptions horizontalCentered="1"/>
  <pageMargins left="0.51181102362204722" right="0.51181102362204722" top="0.78740157480314965" bottom="0.78740157480314965" header="0.31496062992125984" footer="0.31496062992125984"/>
  <pageSetup paperSize="9" scale="79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>
  <sheetPr>
    <tabColor theme="6" tint="-0.499984740745262"/>
    <pageSetUpPr fitToPage="1"/>
  </sheetPr>
  <dimension ref="A1:M24"/>
  <sheetViews>
    <sheetView zoomScaleNormal="100" workbookViewId="0">
      <selection activeCell="C21" sqref="C21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173" t="s">
        <v>19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5"/>
    </row>
    <row r="2" spans="1:13" ht="21.75" thickBot="1">
      <c r="A2" s="173" t="s">
        <v>70</v>
      </c>
      <c r="B2" s="174"/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75"/>
    </row>
    <row r="3" spans="1:13" s="58" customFormat="1" ht="11.25">
      <c r="A3" s="187" t="s">
        <v>0</v>
      </c>
      <c r="B3" s="189" t="s">
        <v>1</v>
      </c>
      <c r="C3" s="185" t="s">
        <v>2</v>
      </c>
      <c r="D3" s="185" t="s">
        <v>3</v>
      </c>
      <c r="E3" s="185" t="s">
        <v>4</v>
      </c>
      <c r="F3" s="185" t="s">
        <v>5</v>
      </c>
      <c r="G3" s="185" t="s">
        <v>6</v>
      </c>
      <c r="H3" s="185" t="s">
        <v>7</v>
      </c>
      <c r="I3" s="185" t="s">
        <v>16</v>
      </c>
      <c r="J3" s="185" t="s">
        <v>8</v>
      </c>
      <c r="K3" s="185" t="s">
        <v>9</v>
      </c>
      <c r="L3" s="185" t="s">
        <v>10</v>
      </c>
      <c r="M3" s="186" t="s">
        <v>11</v>
      </c>
    </row>
    <row r="4" spans="1:13" s="58" customFormat="1" ht="11.25">
      <c r="A4" s="188"/>
      <c r="B4" s="190"/>
      <c r="C4" s="179"/>
      <c r="D4" s="179"/>
      <c r="E4" s="179"/>
      <c r="F4" s="179"/>
      <c r="G4" s="179"/>
      <c r="H4" s="179"/>
      <c r="I4" s="179"/>
      <c r="J4" s="179"/>
      <c r="K4" s="179"/>
      <c r="L4" s="179"/>
      <c r="M4" s="181"/>
    </row>
    <row r="5" spans="1:13" ht="15" customHeight="1">
      <c r="A5" s="86" t="s">
        <v>20</v>
      </c>
      <c r="B5" s="113">
        <v>0</v>
      </c>
      <c r="C5" s="57">
        <v>0</v>
      </c>
      <c r="D5" s="57">
        <v>0</v>
      </c>
      <c r="E5" s="57">
        <v>0</v>
      </c>
      <c r="F5" s="57">
        <v>0</v>
      </c>
      <c r="G5" s="57">
        <v>0</v>
      </c>
      <c r="H5" s="57">
        <v>0</v>
      </c>
      <c r="I5" s="57">
        <v>0</v>
      </c>
      <c r="J5" s="57">
        <v>0</v>
      </c>
      <c r="K5" s="57">
        <v>0</v>
      </c>
      <c r="L5" s="57">
        <v>0</v>
      </c>
      <c r="M5" s="94">
        <v>0</v>
      </c>
    </row>
    <row r="6" spans="1:13" ht="15" customHeight="1">
      <c r="A6" s="87" t="s">
        <v>21</v>
      </c>
      <c r="B6" s="113">
        <v>0</v>
      </c>
      <c r="C6" s="57">
        <v>0</v>
      </c>
      <c r="D6" s="57">
        <v>0</v>
      </c>
      <c r="E6" s="57">
        <v>0</v>
      </c>
      <c r="F6" s="57">
        <v>0</v>
      </c>
      <c r="G6" s="57">
        <v>0</v>
      </c>
      <c r="H6" s="57">
        <v>0</v>
      </c>
      <c r="I6" s="57">
        <v>0</v>
      </c>
      <c r="J6" s="57">
        <v>0</v>
      </c>
      <c r="K6" s="57">
        <v>0</v>
      </c>
      <c r="L6" s="57">
        <v>0</v>
      </c>
      <c r="M6" s="94">
        <v>0</v>
      </c>
    </row>
    <row r="7" spans="1:13" ht="15" customHeight="1">
      <c r="A7" s="87" t="s">
        <v>22</v>
      </c>
      <c r="B7" s="113">
        <v>0</v>
      </c>
      <c r="C7" s="57">
        <v>0</v>
      </c>
      <c r="D7" s="57">
        <v>0</v>
      </c>
      <c r="E7" s="57">
        <v>0</v>
      </c>
      <c r="F7" s="57">
        <v>0</v>
      </c>
      <c r="G7" s="57">
        <v>0</v>
      </c>
      <c r="H7" s="57">
        <v>0</v>
      </c>
      <c r="I7" s="57">
        <v>0</v>
      </c>
      <c r="J7" s="57">
        <v>0</v>
      </c>
      <c r="K7" s="57">
        <v>0</v>
      </c>
      <c r="L7" s="57">
        <v>0</v>
      </c>
      <c r="M7" s="94">
        <v>0</v>
      </c>
    </row>
    <row r="8" spans="1:13" ht="15" customHeight="1">
      <c r="A8" s="87" t="s">
        <v>23</v>
      </c>
      <c r="B8" s="113">
        <v>0</v>
      </c>
      <c r="C8" s="57">
        <v>0</v>
      </c>
      <c r="D8" s="57">
        <v>0</v>
      </c>
      <c r="E8" s="57">
        <v>0</v>
      </c>
      <c r="F8" s="57">
        <v>0</v>
      </c>
      <c r="G8" s="57">
        <v>0</v>
      </c>
      <c r="H8" s="57">
        <v>0</v>
      </c>
      <c r="I8" s="57">
        <v>0</v>
      </c>
      <c r="J8" s="57">
        <v>0</v>
      </c>
      <c r="K8" s="57">
        <v>0</v>
      </c>
      <c r="L8" s="57">
        <v>0</v>
      </c>
      <c r="M8" s="94">
        <v>0</v>
      </c>
    </row>
    <row r="9" spans="1:13" ht="15" customHeight="1">
      <c r="A9" s="87" t="s">
        <v>24</v>
      </c>
      <c r="B9" s="113">
        <v>0</v>
      </c>
      <c r="C9" s="57">
        <v>0</v>
      </c>
      <c r="D9" s="57">
        <v>0</v>
      </c>
      <c r="E9" s="57">
        <v>0</v>
      </c>
      <c r="F9" s="57">
        <v>0</v>
      </c>
      <c r="G9" s="57">
        <v>0</v>
      </c>
      <c r="H9" s="57">
        <v>0</v>
      </c>
      <c r="I9" s="57">
        <v>0</v>
      </c>
      <c r="J9" s="57">
        <v>0</v>
      </c>
      <c r="K9" s="57">
        <v>0</v>
      </c>
      <c r="L9" s="57">
        <v>0</v>
      </c>
      <c r="M9" s="94">
        <v>0</v>
      </c>
    </row>
    <row r="10" spans="1:13" ht="15" customHeight="1">
      <c r="A10" s="87" t="s">
        <v>25</v>
      </c>
      <c r="B10" s="113">
        <v>0</v>
      </c>
      <c r="C10" s="57">
        <v>0</v>
      </c>
      <c r="D10" s="57">
        <v>0</v>
      </c>
      <c r="E10" s="57">
        <v>0</v>
      </c>
      <c r="F10" s="57">
        <v>0</v>
      </c>
      <c r="G10" s="57">
        <v>0</v>
      </c>
      <c r="H10" s="57">
        <v>0</v>
      </c>
      <c r="I10" s="57">
        <v>0</v>
      </c>
      <c r="J10" s="57">
        <v>0</v>
      </c>
      <c r="K10" s="57">
        <v>0</v>
      </c>
      <c r="L10" s="57">
        <v>0</v>
      </c>
      <c r="M10" s="94">
        <v>0</v>
      </c>
    </row>
    <row r="11" spans="1:13" s="18" customFormat="1" ht="15" customHeight="1">
      <c r="A11" s="86" t="s">
        <v>26</v>
      </c>
      <c r="B11" s="113">
        <v>0</v>
      </c>
      <c r="C11" s="61">
        <v>0</v>
      </c>
      <c r="D11" s="61">
        <v>0</v>
      </c>
      <c r="E11" s="57">
        <v>0</v>
      </c>
      <c r="F11" s="61">
        <v>0</v>
      </c>
      <c r="G11" s="61">
        <v>0</v>
      </c>
      <c r="H11" s="61">
        <v>0</v>
      </c>
      <c r="I11" s="61">
        <v>0</v>
      </c>
      <c r="J11" s="61">
        <v>0</v>
      </c>
      <c r="K11" s="61">
        <v>0</v>
      </c>
      <c r="L11" s="61">
        <v>0</v>
      </c>
      <c r="M11" s="95">
        <v>0</v>
      </c>
    </row>
    <row r="12" spans="1:13" s="15" customFormat="1" ht="15" customHeight="1">
      <c r="A12" s="88" t="s">
        <v>27</v>
      </c>
      <c r="B12" s="114">
        <f>3300+1400</f>
        <v>4700</v>
      </c>
      <c r="C12" s="61">
        <f>3300+1400</f>
        <v>4700</v>
      </c>
      <c r="D12" s="61">
        <v>0</v>
      </c>
      <c r="E12" s="57">
        <v>0</v>
      </c>
      <c r="F12" s="195">
        <v>0</v>
      </c>
      <c r="G12" s="195">
        <v>0</v>
      </c>
      <c r="H12" s="195">
        <v>0</v>
      </c>
      <c r="I12" s="61">
        <v>0</v>
      </c>
      <c r="J12" s="195">
        <v>0</v>
      </c>
      <c r="K12" s="195">
        <v>0</v>
      </c>
      <c r="L12" s="195">
        <v>0</v>
      </c>
      <c r="M12" s="196">
        <v>0</v>
      </c>
    </row>
    <row r="13" spans="1:13" s="18" customFormat="1" ht="15" customHeight="1">
      <c r="A13" s="88" t="s">
        <v>28</v>
      </c>
      <c r="B13" s="114">
        <v>0</v>
      </c>
      <c r="C13" s="61">
        <v>0</v>
      </c>
      <c r="D13" s="61">
        <v>0</v>
      </c>
      <c r="E13" s="57">
        <v>0</v>
      </c>
      <c r="F13" s="57">
        <v>0</v>
      </c>
      <c r="G13" s="195">
        <v>0</v>
      </c>
      <c r="H13" s="195">
        <v>0</v>
      </c>
      <c r="I13" s="195">
        <v>0</v>
      </c>
      <c r="J13" s="195">
        <v>0</v>
      </c>
      <c r="K13" s="195">
        <v>0</v>
      </c>
      <c r="L13" s="195">
        <v>0</v>
      </c>
      <c r="M13" s="196">
        <v>0</v>
      </c>
    </row>
    <row r="14" spans="1:13" s="15" customFormat="1" ht="15" customHeight="1">
      <c r="A14" s="88" t="s">
        <v>29</v>
      </c>
      <c r="B14" s="114">
        <v>0</v>
      </c>
      <c r="C14" s="61">
        <v>0</v>
      </c>
      <c r="D14" s="61">
        <v>0</v>
      </c>
      <c r="E14" s="57">
        <v>0</v>
      </c>
      <c r="F14" s="57">
        <v>0</v>
      </c>
      <c r="G14" s="195">
        <v>0</v>
      </c>
      <c r="H14" s="195">
        <v>0</v>
      </c>
      <c r="I14" s="195">
        <v>0</v>
      </c>
      <c r="J14" s="195">
        <v>0</v>
      </c>
      <c r="K14" s="195">
        <v>0</v>
      </c>
      <c r="L14" s="195">
        <v>0</v>
      </c>
      <c r="M14" s="196">
        <v>0</v>
      </c>
    </row>
    <row r="15" spans="1:13" s="15" customFormat="1" ht="15" customHeight="1">
      <c r="A15" s="88" t="s">
        <v>30</v>
      </c>
      <c r="B15" s="114">
        <v>0</v>
      </c>
      <c r="C15" s="61">
        <v>0</v>
      </c>
      <c r="D15" s="61">
        <v>0</v>
      </c>
      <c r="E15" s="57">
        <v>0</v>
      </c>
      <c r="F15" s="57">
        <v>0</v>
      </c>
      <c r="G15" s="61">
        <v>0</v>
      </c>
      <c r="H15" s="61">
        <v>0</v>
      </c>
      <c r="I15" s="61">
        <v>0</v>
      </c>
      <c r="J15" s="61">
        <v>0</v>
      </c>
      <c r="K15" s="61">
        <v>0</v>
      </c>
      <c r="L15" s="61">
        <v>0</v>
      </c>
      <c r="M15" s="95">
        <v>0</v>
      </c>
    </row>
    <row r="16" spans="1:13" ht="15" customHeight="1">
      <c r="A16" s="88" t="s">
        <v>31</v>
      </c>
      <c r="B16" s="114">
        <v>0</v>
      </c>
      <c r="C16" s="61">
        <v>0</v>
      </c>
      <c r="D16" s="61">
        <v>0</v>
      </c>
      <c r="E16" s="57">
        <v>0</v>
      </c>
      <c r="F16" s="57">
        <v>0</v>
      </c>
      <c r="G16" s="195">
        <v>0</v>
      </c>
      <c r="H16" s="195">
        <v>0</v>
      </c>
      <c r="I16" s="195">
        <v>0</v>
      </c>
      <c r="J16" s="195">
        <v>0</v>
      </c>
      <c r="K16" s="195">
        <v>0</v>
      </c>
      <c r="L16" s="195">
        <v>0</v>
      </c>
      <c r="M16" s="196">
        <v>0</v>
      </c>
    </row>
    <row r="17" spans="1:13" ht="15" customHeight="1">
      <c r="A17" s="88" t="s">
        <v>32</v>
      </c>
      <c r="B17" s="114">
        <v>0</v>
      </c>
      <c r="C17" s="61">
        <v>0</v>
      </c>
      <c r="D17" s="61">
        <v>0</v>
      </c>
      <c r="E17" s="57">
        <v>0</v>
      </c>
      <c r="F17" s="57">
        <v>0</v>
      </c>
      <c r="G17" s="195">
        <v>0</v>
      </c>
      <c r="H17" s="195">
        <v>0</v>
      </c>
      <c r="I17" s="195">
        <v>0</v>
      </c>
      <c r="J17" s="195">
        <v>0</v>
      </c>
      <c r="K17" s="195">
        <v>0</v>
      </c>
      <c r="L17" s="195">
        <v>0</v>
      </c>
      <c r="M17" s="196">
        <v>0</v>
      </c>
    </row>
    <row r="18" spans="1:13" ht="15" customHeight="1" thickBot="1">
      <c r="A18" s="90" t="s">
        <v>33</v>
      </c>
      <c r="B18" s="114">
        <v>0</v>
      </c>
      <c r="C18" s="92">
        <v>0</v>
      </c>
      <c r="D18" s="92">
        <v>0</v>
      </c>
      <c r="E18" s="57">
        <v>0</v>
      </c>
      <c r="F18" s="57">
        <v>0</v>
      </c>
      <c r="G18" s="61">
        <v>0</v>
      </c>
      <c r="H18" s="61">
        <v>0</v>
      </c>
      <c r="I18" s="61">
        <v>0</v>
      </c>
      <c r="J18" s="61">
        <v>0</v>
      </c>
      <c r="K18" s="61">
        <v>0</v>
      </c>
      <c r="L18" s="61">
        <v>0</v>
      </c>
      <c r="M18" s="95">
        <v>0</v>
      </c>
    </row>
    <row r="19" spans="1:13" ht="15" customHeight="1" thickBot="1">
      <c r="A19" s="67" t="s">
        <v>34</v>
      </c>
      <c r="B19" s="69">
        <f t="shared" ref="B19:L19" si="0">SUM(B5:B18)</f>
        <v>4700</v>
      </c>
      <c r="C19" s="69">
        <f>SUM(C5:C18)</f>
        <v>4700</v>
      </c>
      <c r="D19" s="69">
        <f t="shared" ref="D19:M19" si="1">SUM(D5:D18)</f>
        <v>0</v>
      </c>
      <c r="E19" s="69">
        <f t="shared" si="1"/>
        <v>0</v>
      </c>
      <c r="F19" s="69">
        <f t="shared" si="1"/>
        <v>0</v>
      </c>
      <c r="G19" s="69">
        <f t="shared" si="1"/>
        <v>0</v>
      </c>
      <c r="H19" s="69">
        <f t="shared" si="1"/>
        <v>0</v>
      </c>
      <c r="I19" s="69">
        <f t="shared" si="1"/>
        <v>0</v>
      </c>
      <c r="J19" s="69">
        <f t="shared" si="1"/>
        <v>0</v>
      </c>
      <c r="K19" s="69">
        <f t="shared" si="1"/>
        <v>0</v>
      </c>
      <c r="L19" s="69">
        <f t="shared" si="1"/>
        <v>0</v>
      </c>
      <c r="M19" s="69">
        <f t="shared" si="1"/>
        <v>0</v>
      </c>
    </row>
    <row r="20" spans="1:13" ht="15" customHeight="1" thickBot="1">
      <c r="A20" s="70" t="s">
        <v>14</v>
      </c>
      <c r="B20" s="116">
        <v>100</v>
      </c>
      <c r="C20" s="61">
        <v>100</v>
      </c>
      <c r="D20" s="61">
        <v>0</v>
      </c>
      <c r="E20" s="61">
        <v>0</v>
      </c>
      <c r="F20" s="61">
        <v>0</v>
      </c>
      <c r="G20" s="61">
        <v>0</v>
      </c>
      <c r="H20" s="61">
        <v>0</v>
      </c>
      <c r="I20" s="61">
        <v>0</v>
      </c>
      <c r="J20" s="61">
        <v>0</v>
      </c>
      <c r="K20" s="61">
        <v>0</v>
      </c>
      <c r="L20" s="61">
        <v>0</v>
      </c>
      <c r="M20" s="95">
        <v>0</v>
      </c>
    </row>
    <row r="21" spans="1:13" ht="15" customHeight="1" thickBot="1">
      <c r="A21" s="67" t="s">
        <v>15</v>
      </c>
      <c r="B21" s="69">
        <f>B19-B20</f>
        <v>4600</v>
      </c>
      <c r="C21" s="69">
        <f>C19-C20</f>
        <v>4600</v>
      </c>
      <c r="D21" s="69">
        <f t="shared" ref="D21:M21" si="2">D19-D20</f>
        <v>0</v>
      </c>
      <c r="E21" s="69">
        <f t="shared" si="2"/>
        <v>0</v>
      </c>
      <c r="F21" s="69">
        <f t="shared" si="2"/>
        <v>0</v>
      </c>
      <c r="G21" s="69">
        <f t="shared" si="2"/>
        <v>0</v>
      </c>
      <c r="H21" s="69">
        <f t="shared" si="2"/>
        <v>0</v>
      </c>
      <c r="I21" s="69">
        <f t="shared" si="2"/>
        <v>0</v>
      </c>
      <c r="J21" s="69">
        <f t="shared" si="2"/>
        <v>0</v>
      </c>
      <c r="K21" s="69">
        <f t="shared" si="2"/>
        <v>0</v>
      </c>
      <c r="L21" s="69">
        <f t="shared" si="2"/>
        <v>0</v>
      </c>
      <c r="M21" s="69">
        <f t="shared" si="2"/>
        <v>0</v>
      </c>
    </row>
    <row r="22" spans="1:13" ht="15" customHeight="1" thickBot="1">
      <c r="A22" s="70" t="s">
        <v>12</v>
      </c>
      <c r="B22" s="117">
        <f>AVERAGE(B21)</f>
        <v>4600</v>
      </c>
      <c r="C22" s="77">
        <f>AVERAGE(C21)</f>
        <v>4600</v>
      </c>
      <c r="D22" s="77"/>
      <c r="E22" s="77"/>
      <c r="F22" s="77"/>
      <c r="G22" s="77"/>
      <c r="H22" s="77"/>
      <c r="I22" s="77"/>
      <c r="J22" s="77"/>
      <c r="K22" s="77"/>
      <c r="L22" s="77"/>
      <c r="M22" s="78"/>
    </row>
    <row r="23" spans="1:13" ht="15" customHeight="1" thickBot="1">
      <c r="A23" s="91" t="s">
        <v>13</v>
      </c>
      <c r="B23" s="118"/>
      <c r="C23" s="148"/>
      <c r="D23" s="73"/>
      <c r="E23" s="73"/>
      <c r="F23" s="73"/>
      <c r="G23" s="73"/>
      <c r="H23" s="73"/>
      <c r="I23" s="74"/>
      <c r="J23" s="73"/>
      <c r="K23" s="73"/>
      <c r="L23" s="73"/>
      <c r="M23" s="75"/>
    </row>
    <row r="24" spans="1:13" ht="15">
      <c r="A24"/>
    </row>
  </sheetData>
  <mergeCells count="15">
    <mergeCell ref="A1:M1"/>
    <mergeCell ref="A2:M2"/>
    <mergeCell ref="A3:A4"/>
    <mergeCell ref="B3:B4"/>
    <mergeCell ref="C3:C4"/>
    <mergeCell ref="I3:I4"/>
    <mergeCell ref="J3:J4"/>
    <mergeCell ref="K3:K4"/>
    <mergeCell ref="L3:L4"/>
    <mergeCell ref="M3:M4"/>
    <mergeCell ref="D3:D4"/>
    <mergeCell ref="E3:E4"/>
    <mergeCell ref="F3:F4"/>
    <mergeCell ref="G3:G4"/>
    <mergeCell ref="H3:H4"/>
  </mergeCells>
  <printOptions horizontalCentered="1"/>
  <pageMargins left="0" right="0" top="0.19685039370078741" bottom="0.19685039370078741" header="0.31496062992125984" footer="0.31496062992125984"/>
  <pageSetup paperSize="9" scale="83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>
  <sheetPr>
    <tabColor theme="6" tint="-0.499984740745262"/>
    <pageSetUpPr fitToPage="1"/>
  </sheetPr>
  <dimension ref="A1:M24"/>
  <sheetViews>
    <sheetView zoomScaleNormal="100" workbookViewId="0">
      <selection activeCell="C10" sqref="C10"/>
    </sheetView>
  </sheetViews>
  <sheetFormatPr defaultRowHeight="12.75"/>
  <cols>
    <col min="1" max="1" width="56.42578125" style="16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173" t="s">
        <v>19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5"/>
    </row>
    <row r="2" spans="1:13" ht="21.75" thickBot="1">
      <c r="A2" s="173" t="s">
        <v>71</v>
      </c>
      <c r="B2" s="174"/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75"/>
    </row>
    <row r="3" spans="1:13" s="200" customFormat="1" ht="11.25">
      <c r="A3" s="187" t="s">
        <v>0</v>
      </c>
      <c r="B3" s="189" t="s">
        <v>1</v>
      </c>
      <c r="C3" s="185" t="s">
        <v>2</v>
      </c>
      <c r="D3" s="185" t="s">
        <v>3</v>
      </c>
      <c r="E3" s="185" t="s">
        <v>4</v>
      </c>
      <c r="F3" s="185" t="s">
        <v>5</v>
      </c>
      <c r="G3" s="185" t="s">
        <v>6</v>
      </c>
      <c r="H3" s="185" t="s">
        <v>7</v>
      </c>
      <c r="I3" s="185" t="s">
        <v>16</v>
      </c>
      <c r="J3" s="185" t="s">
        <v>8</v>
      </c>
      <c r="K3" s="185" t="s">
        <v>9</v>
      </c>
      <c r="L3" s="185" t="s">
        <v>10</v>
      </c>
      <c r="M3" s="186" t="s">
        <v>11</v>
      </c>
    </row>
    <row r="4" spans="1:13" s="58" customFormat="1" ht="11.25">
      <c r="A4" s="188"/>
      <c r="B4" s="190"/>
      <c r="C4" s="179"/>
      <c r="D4" s="179"/>
      <c r="E4" s="179"/>
      <c r="F4" s="179"/>
      <c r="G4" s="179"/>
      <c r="H4" s="179"/>
      <c r="I4" s="179"/>
      <c r="J4" s="179"/>
      <c r="K4" s="179"/>
      <c r="L4" s="179"/>
      <c r="M4" s="181"/>
    </row>
    <row r="5" spans="1:13" ht="15" customHeight="1">
      <c r="A5" s="86" t="s">
        <v>20</v>
      </c>
      <c r="B5" s="113">
        <v>0</v>
      </c>
      <c r="C5" s="57">
        <v>0</v>
      </c>
      <c r="D5" s="57">
        <v>0</v>
      </c>
      <c r="E5" s="57">
        <v>0</v>
      </c>
      <c r="F5" s="57">
        <v>0</v>
      </c>
      <c r="G5" s="57">
        <v>0</v>
      </c>
      <c r="H5" s="57">
        <v>0</v>
      </c>
      <c r="I5" s="57">
        <v>0</v>
      </c>
      <c r="J5" s="57">
        <v>0</v>
      </c>
      <c r="K5" s="57">
        <v>0</v>
      </c>
      <c r="L5" s="57">
        <v>0</v>
      </c>
      <c r="M5" s="94">
        <v>0</v>
      </c>
    </row>
    <row r="6" spans="1:13" ht="15" customHeight="1">
      <c r="A6" s="87" t="s">
        <v>21</v>
      </c>
      <c r="B6" s="113">
        <v>0</v>
      </c>
      <c r="C6" s="57">
        <v>0</v>
      </c>
      <c r="D6" s="57">
        <v>0</v>
      </c>
      <c r="E6" s="57">
        <v>0</v>
      </c>
      <c r="F6" s="57">
        <v>0</v>
      </c>
      <c r="G6" s="57">
        <v>0</v>
      </c>
      <c r="H6" s="57">
        <v>0</v>
      </c>
      <c r="I6" s="57">
        <v>0</v>
      </c>
      <c r="J6" s="57">
        <v>0</v>
      </c>
      <c r="K6" s="57">
        <v>0</v>
      </c>
      <c r="L6" s="57">
        <v>0</v>
      </c>
      <c r="M6" s="94">
        <v>0</v>
      </c>
    </row>
    <row r="7" spans="1:13" ht="15" customHeight="1">
      <c r="A7" s="87" t="s">
        <v>22</v>
      </c>
      <c r="B7" s="113">
        <v>0</v>
      </c>
      <c r="C7" s="57">
        <v>0</v>
      </c>
      <c r="D7" s="57">
        <v>0</v>
      </c>
      <c r="E7" s="57">
        <v>0</v>
      </c>
      <c r="F7" s="57">
        <v>0</v>
      </c>
      <c r="G7" s="57">
        <v>0</v>
      </c>
      <c r="H7" s="57">
        <v>0</v>
      </c>
      <c r="I7" s="57">
        <v>0</v>
      </c>
      <c r="J7" s="57">
        <v>0</v>
      </c>
      <c r="K7" s="57">
        <v>0</v>
      </c>
      <c r="L7" s="57">
        <v>0</v>
      </c>
      <c r="M7" s="94">
        <v>0</v>
      </c>
    </row>
    <row r="8" spans="1:13" ht="15" customHeight="1">
      <c r="A8" s="87" t="s">
        <v>23</v>
      </c>
      <c r="B8" s="113">
        <v>0</v>
      </c>
      <c r="C8" s="57">
        <v>0</v>
      </c>
      <c r="D8" s="57">
        <v>0</v>
      </c>
      <c r="E8" s="57">
        <v>0</v>
      </c>
      <c r="F8" s="57">
        <v>0</v>
      </c>
      <c r="G8" s="57">
        <v>0</v>
      </c>
      <c r="H8" s="57">
        <v>0</v>
      </c>
      <c r="I8" s="57">
        <v>0</v>
      </c>
      <c r="J8" s="57">
        <v>0</v>
      </c>
      <c r="K8" s="57">
        <v>0</v>
      </c>
      <c r="L8" s="57">
        <v>0</v>
      </c>
      <c r="M8" s="94">
        <v>0</v>
      </c>
    </row>
    <row r="9" spans="1:13" ht="15" customHeight="1">
      <c r="A9" s="87" t="s">
        <v>24</v>
      </c>
      <c r="B9" s="113">
        <v>0</v>
      </c>
      <c r="C9" s="57">
        <v>0</v>
      </c>
      <c r="D9" s="57">
        <v>0</v>
      </c>
      <c r="E9" s="57">
        <v>0</v>
      </c>
      <c r="F9" s="57">
        <v>0</v>
      </c>
      <c r="G9" s="57">
        <v>0</v>
      </c>
      <c r="H9" s="57">
        <v>0</v>
      </c>
      <c r="I9" s="57">
        <v>0</v>
      </c>
      <c r="J9" s="57">
        <v>0</v>
      </c>
      <c r="K9" s="57">
        <v>0</v>
      </c>
      <c r="L9" s="57">
        <v>0</v>
      </c>
      <c r="M9" s="94">
        <v>0</v>
      </c>
    </row>
    <row r="10" spans="1:13" ht="15" customHeight="1">
      <c r="A10" s="87" t="s">
        <v>25</v>
      </c>
      <c r="B10" s="113">
        <v>0</v>
      </c>
      <c r="C10" s="57">
        <v>0</v>
      </c>
      <c r="D10" s="57">
        <v>0</v>
      </c>
      <c r="E10" s="57">
        <v>0</v>
      </c>
      <c r="F10" s="57">
        <v>0</v>
      </c>
      <c r="G10" s="57">
        <v>0</v>
      </c>
      <c r="H10" s="57">
        <v>0</v>
      </c>
      <c r="I10" s="57">
        <v>0</v>
      </c>
      <c r="J10" s="57">
        <v>0</v>
      </c>
      <c r="K10" s="57">
        <v>0</v>
      </c>
      <c r="L10" s="57">
        <v>0</v>
      </c>
      <c r="M10" s="94">
        <v>0</v>
      </c>
    </row>
    <row r="11" spans="1:13" ht="15" customHeight="1">
      <c r="A11" s="86" t="s">
        <v>26</v>
      </c>
      <c r="B11" s="113">
        <v>0</v>
      </c>
      <c r="C11" s="61">
        <v>0</v>
      </c>
      <c r="D11" s="61">
        <v>0</v>
      </c>
      <c r="E11" s="57">
        <v>0</v>
      </c>
      <c r="F11" s="61">
        <v>0</v>
      </c>
      <c r="G11" s="61">
        <v>0</v>
      </c>
      <c r="H11" s="61">
        <v>0</v>
      </c>
      <c r="I11" s="61">
        <v>0</v>
      </c>
      <c r="J11" s="61">
        <v>0</v>
      </c>
      <c r="K11" s="61">
        <v>0</v>
      </c>
      <c r="L11" s="61">
        <v>0</v>
      </c>
      <c r="M11" s="95">
        <v>0</v>
      </c>
    </row>
    <row r="12" spans="1:13" s="17" customFormat="1" ht="15" customHeight="1">
      <c r="A12" s="88" t="s">
        <v>27</v>
      </c>
      <c r="B12" s="114">
        <v>4550</v>
      </c>
      <c r="C12" s="61">
        <v>4550</v>
      </c>
      <c r="D12" s="61">
        <v>0</v>
      </c>
      <c r="E12" s="57">
        <v>0</v>
      </c>
      <c r="F12" s="195">
        <v>0</v>
      </c>
      <c r="G12" s="195">
        <v>0</v>
      </c>
      <c r="H12" s="195">
        <v>0</v>
      </c>
      <c r="I12" s="61">
        <v>0</v>
      </c>
      <c r="J12" s="195">
        <v>0</v>
      </c>
      <c r="K12" s="195">
        <v>0</v>
      </c>
      <c r="L12" s="195">
        <v>0</v>
      </c>
      <c r="M12" s="196">
        <v>0</v>
      </c>
    </row>
    <row r="13" spans="1:13" s="15" customFormat="1" ht="15" customHeight="1">
      <c r="A13" s="88" t="s">
        <v>28</v>
      </c>
      <c r="B13" s="114">
        <v>0</v>
      </c>
      <c r="C13" s="61">
        <v>0</v>
      </c>
      <c r="D13" s="61">
        <v>0</v>
      </c>
      <c r="E13" s="57">
        <v>0</v>
      </c>
      <c r="F13" s="57">
        <v>0</v>
      </c>
      <c r="G13" s="195">
        <v>0</v>
      </c>
      <c r="H13" s="195">
        <v>0</v>
      </c>
      <c r="I13" s="195">
        <v>0</v>
      </c>
      <c r="J13" s="195">
        <v>0</v>
      </c>
      <c r="K13" s="195">
        <v>0</v>
      </c>
      <c r="L13" s="195">
        <v>0</v>
      </c>
      <c r="M13" s="196">
        <v>0</v>
      </c>
    </row>
    <row r="14" spans="1:13" s="17" customFormat="1" ht="15" customHeight="1">
      <c r="A14" s="88" t="s">
        <v>29</v>
      </c>
      <c r="B14" s="114">
        <v>0</v>
      </c>
      <c r="C14" s="61">
        <v>0</v>
      </c>
      <c r="D14" s="61">
        <v>0</v>
      </c>
      <c r="E14" s="57">
        <v>0</v>
      </c>
      <c r="F14" s="57">
        <v>0</v>
      </c>
      <c r="G14" s="195">
        <v>0</v>
      </c>
      <c r="H14" s="195">
        <v>0</v>
      </c>
      <c r="I14" s="195">
        <v>0</v>
      </c>
      <c r="J14" s="195">
        <v>0</v>
      </c>
      <c r="K14" s="195">
        <v>0</v>
      </c>
      <c r="L14" s="195">
        <v>0</v>
      </c>
      <c r="M14" s="196">
        <v>0</v>
      </c>
    </row>
    <row r="15" spans="1:13" s="15" customFormat="1" ht="15" customHeight="1">
      <c r="A15" s="88" t="s">
        <v>30</v>
      </c>
      <c r="B15" s="114">
        <v>0</v>
      </c>
      <c r="C15" s="61">
        <v>0</v>
      </c>
      <c r="D15" s="61">
        <v>0</v>
      </c>
      <c r="E15" s="57">
        <v>0</v>
      </c>
      <c r="F15" s="57">
        <v>0</v>
      </c>
      <c r="G15" s="61">
        <v>0</v>
      </c>
      <c r="H15" s="61">
        <v>0</v>
      </c>
      <c r="I15" s="61">
        <v>0</v>
      </c>
      <c r="J15" s="61">
        <v>0</v>
      </c>
      <c r="K15" s="61">
        <v>0</v>
      </c>
      <c r="L15" s="61">
        <v>0</v>
      </c>
      <c r="M15" s="95">
        <v>0</v>
      </c>
    </row>
    <row r="16" spans="1:13" s="15" customFormat="1" ht="15" customHeight="1">
      <c r="A16" s="88" t="s">
        <v>31</v>
      </c>
      <c r="B16" s="114">
        <v>0</v>
      </c>
      <c r="C16" s="61">
        <v>0</v>
      </c>
      <c r="D16" s="61">
        <v>0</v>
      </c>
      <c r="E16" s="57">
        <v>0</v>
      </c>
      <c r="F16" s="57">
        <v>0</v>
      </c>
      <c r="G16" s="195">
        <v>0</v>
      </c>
      <c r="H16" s="195">
        <v>0</v>
      </c>
      <c r="I16" s="195">
        <v>0</v>
      </c>
      <c r="J16" s="195">
        <v>0</v>
      </c>
      <c r="K16" s="195">
        <v>0</v>
      </c>
      <c r="L16" s="195">
        <v>0</v>
      </c>
      <c r="M16" s="196">
        <v>0</v>
      </c>
    </row>
    <row r="17" spans="1:13" ht="15" customHeight="1">
      <c r="A17" s="88" t="s">
        <v>32</v>
      </c>
      <c r="B17" s="114">
        <v>0</v>
      </c>
      <c r="C17" s="61">
        <v>0</v>
      </c>
      <c r="D17" s="61">
        <v>0</v>
      </c>
      <c r="E17" s="57">
        <v>0</v>
      </c>
      <c r="F17" s="57">
        <v>0</v>
      </c>
      <c r="G17" s="195">
        <v>0</v>
      </c>
      <c r="H17" s="195">
        <v>0</v>
      </c>
      <c r="I17" s="195">
        <v>0</v>
      </c>
      <c r="J17" s="195">
        <v>0</v>
      </c>
      <c r="K17" s="195">
        <v>0</v>
      </c>
      <c r="L17" s="195">
        <v>0</v>
      </c>
      <c r="M17" s="196">
        <v>0</v>
      </c>
    </row>
    <row r="18" spans="1:13" ht="15" customHeight="1" thickBot="1">
      <c r="A18" s="90" t="s">
        <v>33</v>
      </c>
      <c r="B18" s="114">
        <v>0</v>
      </c>
      <c r="C18" s="92">
        <v>0</v>
      </c>
      <c r="D18" s="92">
        <v>0</v>
      </c>
      <c r="E18" s="57">
        <v>0</v>
      </c>
      <c r="F18" s="57">
        <v>0</v>
      </c>
      <c r="G18" s="61">
        <v>0</v>
      </c>
      <c r="H18" s="61">
        <v>0</v>
      </c>
      <c r="I18" s="61">
        <v>0</v>
      </c>
      <c r="J18" s="61">
        <v>0</v>
      </c>
      <c r="K18" s="61">
        <v>0</v>
      </c>
      <c r="L18" s="61">
        <v>0</v>
      </c>
      <c r="M18" s="95">
        <v>0</v>
      </c>
    </row>
    <row r="19" spans="1:13" ht="15" customHeight="1" thickBot="1">
      <c r="A19" s="67" t="s">
        <v>34</v>
      </c>
      <c r="B19" s="69">
        <f t="shared" ref="B19" si="0">SUM(B5:B18)</f>
        <v>4550</v>
      </c>
      <c r="C19" s="69">
        <f>SUM(C5:C18)</f>
        <v>4550</v>
      </c>
      <c r="D19" s="69">
        <f t="shared" ref="D19:M19" si="1">SUM(D5:D18)</f>
        <v>0</v>
      </c>
      <c r="E19" s="69">
        <f t="shared" si="1"/>
        <v>0</v>
      </c>
      <c r="F19" s="69">
        <f t="shared" si="1"/>
        <v>0</v>
      </c>
      <c r="G19" s="69">
        <f t="shared" si="1"/>
        <v>0</v>
      </c>
      <c r="H19" s="69">
        <f t="shared" si="1"/>
        <v>0</v>
      </c>
      <c r="I19" s="69">
        <f t="shared" si="1"/>
        <v>0</v>
      </c>
      <c r="J19" s="69">
        <f t="shared" si="1"/>
        <v>0</v>
      </c>
      <c r="K19" s="69">
        <f t="shared" si="1"/>
        <v>0</v>
      </c>
      <c r="L19" s="69">
        <f t="shared" si="1"/>
        <v>0</v>
      </c>
      <c r="M19" s="69">
        <f t="shared" si="1"/>
        <v>0</v>
      </c>
    </row>
    <row r="20" spans="1:13" ht="15" customHeight="1" thickBot="1">
      <c r="A20" s="70" t="s">
        <v>14</v>
      </c>
      <c r="B20" s="116">
        <v>0</v>
      </c>
      <c r="C20" s="61">
        <v>0</v>
      </c>
      <c r="D20" s="61">
        <v>0</v>
      </c>
      <c r="E20" s="61">
        <v>0</v>
      </c>
      <c r="F20" s="61">
        <v>0</v>
      </c>
      <c r="G20" s="61">
        <v>0</v>
      </c>
      <c r="H20" s="61">
        <v>0</v>
      </c>
      <c r="I20" s="61">
        <v>0</v>
      </c>
      <c r="J20" s="61">
        <v>0</v>
      </c>
      <c r="K20" s="61">
        <v>0</v>
      </c>
      <c r="L20" s="61">
        <v>0</v>
      </c>
      <c r="M20" s="95">
        <v>0</v>
      </c>
    </row>
    <row r="21" spans="1:13" ht="15" customHeight="1" thickBot="1">
      <c r="A21" s="67" t="s">
        <v>15</v>
      </c>
      <c r="B21" s="69">
        <f>B19-B20</f>
        <v>4550</v>
      </c>
      <c r="C21" s="69">
        <f>C19-C20</f>
        <v>4550</v>
      </c>
      <c r="D21" s="69">
        <f t="shared" ref="D21:M21" si="2">D19-D20</f>
        <v>0</v>
      </c>
      <c r="E21" s="69">
        <f t="shared" si="2"/>
        <v>0</v>
      </c>
      <c r="F21" s="69">
        <f t="shared" si="2"/>
        <v>0</v>
      </c>
      <c r="G21" s="69">
        <f t="shared" si="2"/>
        <v>0</v>
      </c>
      <c r="H21" s="69">
        <f t="shared" si="2"/>
        <v>0</v>
      </c>
      <c r="I21" s="69">
        <f t="shared" si="2"/>
        <v>0</v>
      </c>
      <c r="J21" s="69">
        <f t="shared" si="2"/>
        <v>0</v>
      </c>
      <c r="K21" s="69">
        <f t="shared" si="2"/>
        <v>0</v>
      </c>
      <c r="L21" s="69">
        <f t="shared" si="2"/>
        <v>0</v>
      </c>
      <c r="M21" s="69">
        <f t="shared" si="2"/>
        <v>0</v>
      </c>
    </row>
    <row r="22" spans="1:13" ht="15" customHeight="1" thickBot="1">
      <c r="A22" s="70" t="s">
        <v>12</v>
      </c>
      <c r="B22" s="117">
        <f>AVERAGE(B21)</f>
        <v>4550</v>
      </c>
      <c r="C22" s="77">
        <f>AVERAGE(C21)</f>
        <v>4550</v>
      </c>
      <c r="D22" s="77"/>
      <c r="E22" s="77"/>
      <c r="F22" s="77"/>
      <c r="G22" s="77"/>
      <c r="H22" s="77"/>
      <c r="I22" s="77"/>
      <c r="J22" s="77"/>
      <c r="K22" s="77"/>
      <c r="L22" s="77"/>
      <c r="M22" s="78"/>
    </row>
    <row r="23" spans="1:13" ht="15" customHeight="1" thickBot="1">
      <c r="A23" s="91" t="s">
        <v>13</v>
      </c>
      <c r="B23" s="118"/>
      <c r="C23" s="148"/>
      <c r="D23" s="73"/>
      <c r="E23" s="73"/>
      <c r="F23" s="73"/>
      <c r="G23" s="73"/>
      <c r="H23" s="73"/>
      <c r="I23" s="74"/>
      <c r="J23" s="73"/>
      <c r="K23" s="73"/>
      <c r="L23" s="73"/>
      <c r="M23" s="75"/>
    </row>
    <row r="24" spans="1:13" ht="1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4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>
  <sheetPr>
    <tabColor theme="6" tint="-0.499984740745262"/>
    <pageSetUpPr fitToPage="1"/>
  </sheetPr>
  <dimension ref="A1:M25"/>
  <sheetViews>
    <sheetView topLeftCell="A2" zoomScaleNormal="100" workbookViewId="0">
      <selection activeCell="N3" sqref="A3:XFD4"/>
    </sheetView>
  </sheetViews>
  <sheetFormatPr defaultRowHeight="12.75"/>
  <cols>
    <col min="1" max="1" width="57.5703125" style="2" bestFit="1" customWidth="1"/>
    <col min="2" max="3" width="9.7109375" style="7" customWidth="1"/>
    <col min="4" max="13" width="9.7109375" style="8" customWidth="1"/>
    <col min="14" max="16384" width="9.140625" style="4"/>
  </cols>
  <sheetData>
    <row r="1" spans="1:13" s="1" customFormat="1" ht="21.75" thickBot="1">
      <c r="A1" s="173" t="s">
        <v>19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5"/>
    </row>
    <row r="2" spans="1:13" ht="21.75" thickBot="1">
      <c r="A2" s="173" t="s">
        <v>72</v>
      </c>
      <c r="B2" s="174"/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75"/>
    </row>
    <row r="3" spans="1:13" s="157" customFormat="1" ht="11.25">
      <c r="A3" s="187" t="s">
        <v>0</v>
      </c>
      <c r="B3" s="189" t="s">
        <v>1</v>
      </c>
      <c r="C3" s="185" t="s">
        <v>2</v>
      </c>
      <c r="D3" s="185" t="s">
        <v>3</v>
      </c>
      <c r="E3" s="185" t="s">
        <v>4</v>
      </c>
      <c r="F3" s="185" t="s">
        <v>5</v>
      </c>
      <c r="G3" s="185" t="s">
        <v>6</v>
      </c>
      <c r="H3" s="185" t="s">
        <v>7</v>
      </c>
      <c r="I3" s="185" t="s">
        <v>16</v>
      </c>
      <c r="J3" s="185" t="s">
        <v>8</v>
      </c>
      <c r="K3" s="185" t="s">
        <v>9</v>
      </c>
      <c r="L3" s="185" t="s">
        <v>10</v>
      </c>
      <c r="M3" s="186" t="s">
        <v>11</v>
      </c>
    </row>
    <row r="4" spans="1:13" s="157" customFormat="1" ht="11.25">
      <c r="A4" s="188"/>
      <c r="B4" s="190"/>
      <c r="C4" s="179"/>
      <c r="D4" s="179"/>
      <c r="E4" s="179"/>
      <c r="F4" s="179"/>
      <c r="G4" s="179"/>
      <c r="H4" s="179"/>
      <c r="I4" s="179"/>
      <c r="J4" s="179"/>
      <c r="K4" s="179"/>
      <c r="L4" s="179"/>
      <c r="M4" s="181"/>
    </row>
    <row r="5" spans="1:13" ht="15" customHeight="1">
      <c r="A5" s="86" t="s">
        <v>20</v>
      </c>
      <c r="B5" s="113">
        <v>0</v>
      </c>
      <c r="C5" s="57">
        <v>0</v>
      </c>
      <c r="D5" s="57"/>
      <c r="E5" s="57"/>
      <c r="F5" s="57"/>
      <c r="G5" s="57"/>
      <c r="H5" s="57"/>
      <c r="I5" s="57"/>
      <c r="J5" s="57"/>
      <c r="K5" s="57"/>
      <c r="L5" s="57"/>
      <c r="M5" s="94"/>
    </row>
    <row r="6" spans="1:13" ht="15" customHeight="1">
      <c r="A6" s="87" t="s">
        <v>21</v>
      </c>
      <c r="B6" s="113">
        <v>0</v>
      </c>
      <c r="C6" s="57">
        <v>0</v>
      </c>
      <c r="D6" s="57"/>
      <c r="E6" s="57"/>
      <c r="F6" s="57"/>
      <c r="G6" s="57"/>
      <c r="H6" s="57"/>
      <c r="I6" s="57"/>
      <c r="J6" s="57"/>
      <c r="K6" s="57"/>
      <c r="L6" s="57"/>
      <c r="M6" s="94"/>
    </row>
    <row r="7" spans="1:13" ht="15" customHeight="1">
      <c r="A7" s="87" t="s">
        <v>22</v>
      </c>
      <c r="B7" s="113">
        <v>0</v>
      </c>
      <c r="C7" s="57">
        <v>0</v>
      </c>
      <c r="D7" s="57"/>
      <c r="E7" s="57"/>
      <c r="F7" s="57"/>
      <c r="G7" s="57"/>
      <c r="H7" s="57"/>
      <c r="I7" s="57"/>
      <c r="J7" s="57"/>
      <c r="K7" s="57"/>
      <c r="L7" s="57"/>
      <c r="M7" s="94"/>
    </row>
    <row r="8" spans="1:13" ht="15" customHeight="1">
      <c r="A8" s="87" t="s">
        <v>23</v>
      </c>
      <c r="B8" s="113">
        <v>0</v>
      </c>
      <c r="C8" s="57">
        <v>0</v>
      </c>
      <c r="D8" s="57"/>
      <c r="E8" s="57"/>
      <c r="F8" s="57"/>
      <c r="G8" s="57"/>
      <c r="H8" s="57"/>
      <c r="I8" s="57"/>
      <c r="J8" s="57"/>
      <c r="K8" s="57"/>
      <c r="L8" s="57"/>
      <c r="M8" s="94"/>
    </row>
    <row r="9" spans="1:13" ht="15" customHeight="1">
      <c r="A9" s="87" t="s">
        <v>24</v>
      </c>
      <c r="B9" s="113">
        <v>0</v>
      </c>
      <c r="C9" s="57">
        <v>0</v>
      </c>
      <c r="D9" s="57"/>
      <c r="E9" s="57"/>
      <c r="F9" s="57"/>
      <c r="G9" s="57"/>
      <c r="H9" s="57"/>
      <c r="I9" s="57"/>
      <c r="J9" s="57"/>
      <c r="K9" s="57"/>
      <c r="L9" s="57"/>
      <c r="M9" s="94"/>
    </row>
    <row r="10" spans="1:13" ht="15" customHeight="1">
      <c r="A10" s="87" t="s">
        <v>25</v>
      </c>
      <c r="B10" s="113">
        <v>0</v>
      </c>
      <c r="C10" s="57">
        <v>0</v>
      </c>
      <c r="D10" s="57"/>
      <c r="E10" s="57"/>
      <c r="F10" s="57"/>
      <c r="G10" s="57"/>
      <c r="H10" s="57"/>
      <c r="I10" s="57"/>
      <c r="J10" s="57"/>
      <c r="K10" s="57"/>
      <c r="L10" s="57"/>
      <c r="M10" s="94"/>
    </row>
    <row r="11" spans="1:13" s="9" customFormat="1" ht="15" customHeight="1">
      <c r="A11" s="86" t="s">
        <v>26</v>
      </c>
      <c r="B11" s="113">
        <v>0</v>
      </c>
      <c r="C11" s="61">
        <v>0</v>
      </c>
      <c r="D11" s="57"/>
      <c r="E11" s="57"/>
      <c r="F11" s="57"/>
      <c r="G11" s="61"/>
      <c r="H11" s="61"/>
      <c r="I11" s="61"/>
      <c r="J11" s="61"/>
      <c r="K11" s="61"/>
      <c r="L11" s="61"/>
      <c r="M11" s="95"/>
    </row>
    <row r="12" spans="1:13" s="6" customFormat="1" ht="15" customHeight="1">
      <c r="A12" s="88" t="s">
        <v>27</v>
      </c>
      <c r="B12" s="114">
        <v>4800</v>
      </c>
      <c r="C12" s="61">
        <v>0</v>
      </c>
      <c r="D12" s="195"/>
      <c r="E12" s="195"/>
      <c r="F12" s="195"/>
      <c r="G12" s="195"/>
      <c r="H12" s="195"/>
      <c r="I12" s="199"/>
      <c r="J12" s="195"/>
      <c r="K12" s="195"/>
      <c r="L12" s="195"/>
      <c r="M12" s="196"/>
    </row>
    <row r="13" spans="1:13" s="9" customFormat="1" ht="15" customHeight="1">
      <c r="A13" s="88" t="s">
        <v>28</v>
      </c>
      <c r="B13" s="113">
        <v>0</v>
      </c>
      <c r="C13" s="61">
        <v>0</v>
      </c>
      <c r="D13" s="57"/>
      <c r="E13" s="57"/>
      <c r="F13" s="57"/>
      <c r="G13" s="195"/>
      <c r="H13" s="195"/>
      <c r="I13" s="195"/>
      <c r="J13" s="195"/>
      <c r="K13" s="195"/>
      <c r="L13" s="195"/>
      <c r="M13" s="196"/>
    </row>
    <row r="14" spans="1:13" s="6" customFormat="1" ht="15" customHeight="1">
      <c r="A14" s="88" t="s">
        <v>29</v>
      </c>
      <c r="B14" s="113">
        <v>0</v>
      </c>
      <c r="C14" s="61">
        <v>0</v>
      </c>
      <c r="D14" s="57"/>
      <c r="E14" s="57"/>
      <c r="F14" s="57"/>
      <c r="G14" s="195"/>
      <c r="H14" s="195"/>
      <c r="I14" s="195"/>
      <c r="J14" s="195"/>
      <c r="K14" s="195"/>
      <c r="L14" s="195"/>
      <c r="M14" s="196"/>
    </row>
    <row r="15" spans="1:13" s="6" customFormat="1" ht="15" customHeight="1">
      <c r="A15" s="88" t="s">
        <v>30</v>
      </c>
      <c r="B15" s="113">
        <v>0</v>
      </c>
      <c r="C15" s="61">
        <v>0</v>
      </c>
      <c r="D15" s="57"/>
      <c r="E15" s="57"/>
      <c r="F15" s="57"/>
      <c r="G15" s="61"/>
      <c r="H15" s="61"/>
      <c r="I15" s="61"/>
      <c r="J15" s="61"/>
      <c r="K15" s="61"/>
      <c r="L15" s="61"/>
      <c r="M15" s="95"/>
    </row>
    <row r="16" spans="1:13" ht="15" customHeight="1">
      <c r="A16" s="88" t="s">
        <v>31</v>
      </c>
      <c r="B16" s="113">
        <v>0</v>
      </c>
      <c r="C16" s="61">
        <v>0</v>
      </c>
      <c r="D16" s="57"/>
      <c r="E16" s="57"/>
      <c r="F16" s="57"/>
      <c r="G16" s="195"/>
      <c r="H16" s="195"/>
      <c r="I16" s="195"/>
      <c r="J16" s="195"/>
      <c r="K16" s="195"/>
      <c r="L16" s="195"/>
      <c r="M16" s="196"/>
    </row>
    <row r="17" spans="1:13" ht="15" customHeight="1">
      <c r="A17" s="88" t="s">
        <v>32</v>
      </c>
      <c r="B17" s="113">
        <v>0</v>
      </c>
      <c r="C17" s="61">
        <v>0</v>
      </c>
      <c r="D17" s="57"/>
      <c r="E17" s="57"/>
      <c r="F17" s="57"/>
      <c r="G17" s="195"/>
      <c r="H17" s="195"/>
      <c r="I17" s="195"/>
      <c r="J17" s="195"/>
      <c r="K17" s="195"/>
      <c r="L17" s="195"/>
      <c r="M17" s="196"/>
    </row>
    <row r="18" spans="1:13" ht="15" customHeight="1" thickBot="1">
      <c r="A18" s="90" t="s">
        <v>33</v>
      </c>
      <c r="B18" s="113">
        <v>0</v>
      </c>
      <c r="C18" s="92">
        <v>0</v>
      </c>
      <c r="D18" s="57"/>
      <c r="E18" s="57"/>
      <c r="F18" s="57"/>
      <c r="G18" s="61"/>
      <c r="H18" s="61"/>
      <c r="I18" s="61"/>
      <c r="J18" s="61"/>
      <c r="K18" s="61"/>
      <c r="L18" s="61"/>
      <c r="M18" s="95"/>
    </row>
    <row r="19" spans="1:13" ht="15" customHeight="1" thickBot="1">
      <c r="A19" s="67" t="s">
        <v>34</v>
      </c>
      <c r="B19" s="69">
        <f t="shared" ref="B19" si="0">SUM(B5:B18)</f>
        <v>4800</v>
      </c>
      <c r="C19" s="69" t="s">
        <v>35</v>
      </c>
      <c r="D19" s="69"/>
      <c r="E19" s="69"/>
      <c r="F19" s="69"/>
      <c r="G19" s="69"/>
      <c r="H19" s="69"/>
      <c r="I19" s="69"/>
      <c r="J19" s="69"/>
      <c r="K19" s="69"/>
      <c r="L19" s="69"/>
      <c r="M19" s="69"/>
    </row>
    <row r="20" spans="1:13" ht="15" customHeight="1" thickBot="1">
      <c r="A20" s="70" t="s">
        <v>14</v>
      </c>
      <c r="B20" s="116">
        <v>200</v>
      </c>
      <c r="C20" s="93">
        <v>0</v>
      </c>
      <c r="D20" s="61"/>
      <c r="E20" s="61"/>
      <c r="F20" s="61"/>
      <c r="G20" s="61"/>
      <c r="H20" s="61"/>
      <c r="I20" s="61"/>
      <c r="J20" s="61"/>
      <c r="K20" s="61"/>
      <c r="L20" s="61"/>
      <c r="M20" s="95"/>
    </row>
    <row r="21" spans="1:13" ht="15" customHeight="1" thickBot="1">
      <c r="A21" s="67" t="s">
        <v>15</v>
      </c>
      <c r="B21" s="69">
        <f>B19-B20</f>
        <v>4600</v>
      </c>
      <c r="C21" s="69">
        <v>0</v>
      </c>
      <c r="D21" s="69"/>
      <c r="E21" s="69"/>
      <c r="F21" s="69"/>
      <c r="G21" s="69"/>
      <c r="H21" s="69"/>
      <c r="I21" s="69"/>
      <c r="J21" s="69"/>
      <c r="K21" s="69"/>
      <c r="L21" s="69"/>
      <c r="M21" s="69"/>
    </row>
    <row r="22" spans="1:13" ht="15" customHeight="1" thickBot="1">
      <c r="A22" s="70" t="s">
        <v>12</v>
      </c>
      <c r="B22" s="117">
        <f>AVERAGE(B21)</f>
        <v>4600</v>
      </c>
      <c r="C22" s="77">
        <f>AVERAGE(B21:C21)</f>
        <v>2300</v>
      </c>
      <c r="D22" s="77"/>
      <c r="E22" s="77"/>
      <c r="F22" s="77"/>
      <c r="G22" s="77"/>
      <c r="H22" s="77"/>
      <c r="I22" s="77"/>
      <c r="J22" s="77"/>
      <c r="K22" s="77"/>
      <c r="L22" s="77"/>
      <c r="M22" s="78"/>
    </row>
    <row r="23" spans="1:13" ht="15" customHeight="1" thickBot="1">
      <c r="A23" s="91" t="s">
        <v>13</v>
      </c>
      <c r="B23" s="118"/>
      <c r="C23" s="148"/>
      <c r="D23" s="73"/>
      <c r="E23" s="73"/>
      <c r="F23" s="73"/>
      <c r="G23" s="73"/>
      <c r="H23" s="73"/>
      <c r="I23" s="74"/>
      <c r="J23" s="73"/>
      <c r="K23" s="73"/>
      <c r="L23" s="73"/>
      <c r="M23" s="75"/>
    </row>
    <row r="24" spans="1:13" ht="15">
      <c r="A24"/>
      <c r="B24" s="11"/>
      <c r="C24" s="11"/>
      <c r="D24" s="12"/>
      <c r="E24" s="12"/>
      <c r="F24" s="12"/>
      <c r="G24" s="12"/>
      <c r="H24" s="12"/>
      <c r="I24" s="12"/>
      <c r="J24" s="12"/>
      <c r="K24" s="12"/>
      <c r="L24" s="12"/>
      <c r="M24" s="12"/>
    </row>
    <row r="25" spans="1:13">
      <c r="A25" s="28" t="s">
        <v>36</v>
      </c>
    </row>
  </sheetData>
  <mergeCells count="15">
    <mergeCell ref="J3:J4"/>
    <mergeCell ref="K3:K4"/>
    <mergeCell ref="L3:L4"/>
    <mergeCell ref="M3:M4"/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rintOptions horizontalCentered="1"/>
  <pageMargins left="0" right="0" top="0.19685039370078741" bottom="0.19685039370078741" header="0.31496062992125984" footer="0.31496062992125984"/>
  <pageSetup paperSize="9" scale="83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>
  <sheetPr>
    <tabColor theme="6" tint="-0.499984740745262"/>
    <pageSetUpPr fitToPage="1"/>
  </sheetPr>
  <dimension ref="A1:M25"/>
  <sheetViews>
    <sheetView zoomScaleNormal="100" workbookViewId="0">
      <selection activeCell="N3" sqref="A3:XFD4"/>
    </sheetView>
  </sheetViews>
  <sheetFormatPr defaultRowHeight="15"/>
  <cols>
    <col min="1" max="1" width="57.5703125" bestFit="1" customWidth="1"/>
    <col min="2" max="13" width="9.7109375" customWidth="1"/>
  </cols>
  <sheetData>
    <row r="1" spans="1:13" ht="21.75" thickBot="1">
      <c r="A1" s="173" t="s">
        <v>19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5"/>
    </row>
    <row r="2" spans="1:13" ht="21.75" thickBot="1">
      <c r="A2" s="173" t="s">
        <v>73</v>
      </c>
      <c r="B2" s="174"/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75"/>
    </row>
    <row r="3" spans="1:13" s="201" customFormat="1">
      <c r="A3" s="187" t="s">
        <v>0</v>
      </c>
      <c r="B3" s="189" t="s">
        <v>1</v>
      </c>
      <c r="C3" s="185" t="s">
        <v>2</v>
      </c>
      <c r="D3" s="185" t="s">
        <v>3</v>
      </c>
      <c r="E3" s="185" t="s">
        <v>4</v>
      </c>
      <c r="F3" s="185" t="s">
        <v>5</v>
      </c>
      <c r="G3" s="185" t="s">
        <v>6</v>
      </c>
      <c r="H3" s="185" t="s">
        <v>7</v>
      </c>
      <c r="I3" s="185" t="s">
        <v>16</v>
      </c>
      <c r="J3" s="185" t="s">
        <v>8</v>
      </c>
      <c r="K3" s="185" t="s">
        <v>9</v>
      </c>
      <c r="L3" s="185" t="s">
        <v>10</v>
      </c>
      <c r="M3" s="186" t="s">
        <v>11</v>
      </c>
    </row>
    <row r="4" spans="1:13" s="201" customFormat="1">
      <c r="A4" s="188"/>
      <c r="B4" s="190"/>
      <c r="C4" s="179"/>
      <c r="D4" s="179"/>
      <c r="E4" s="179"/>
      <c r="F4" s="179"/>
      <c r="G4" s="179"/>
      <c r="H4" s="179"/>
      <c r="I4" s="179"/>
      <c r="J4" s="179"/>
      <c r="K4" s="179"/>
      <c r="L4" s="179"/>
      <c r="M4" s="181"/>
    </row>
    <row r="5" spans="1:13" ht="15" customHeight="1">
      <c r="A5" s="86" t="s">
        <v>20</v>
      </c>
      <c r="B5" s="113">
        <v>0</v>
      </c>
      <c r="C5" s="57">
        <v>0</v>
      </c>
      <c r="D5" s="57">
        <v>0</v>
      </c>
      <c r="E5" s="57">
        <v>0</v>
      </c>
      <c r="F5" s="57">
        <v>0</v>
      </c>
      <c r="G5" s="57">
        <v>0</v>
      </c>
      <c r="H5" s="57">
        <v>0</v>
      </c>
      <c r="I5" s="57">
        <v>0</v>
      </c>
      <c r="J5" s="57">
        <v>0</v>
      </c>
      <c r="K5" s="57">
        <v>0</v>
      </c>
      <c r="L5" s="57">
        <v>0</v>
      </c>
      <c r="M5" s="94">
        <v>0</v>
      </c>
    </row>
    <row r="6" spans="1:13" ht="15" customHeight="1">
      <c r="A6" s="87" t="s">
        <v>21</v>
      </c>
      <c r="B6" s="113">
        <v>0</v>
      </c>
      <c r="C6" s="57">
        <v>0</v>
      </c>
      <c r="D6" s="57">
        <v>0</v>
      </c>
      <c r="E6" s="57">
        <v>0</v>
      </c>
      <c r="F6" s="57">
        <v>0</v>
      </c>
      <c r="G6" s="57">
        <v>0</v>
      </c>
      <c r="H6" s="57">
        <v>0</v>
      </c>
      <c r="I6" s="57">
        <v>0</v>
      </c>
      <c r="J6" s="57">
        <v>0</v>
      </c>
      <c r="K6" s="57">
        <v>0</v>
      </c>
      <c r="L6" s="57">
        <v>0</v>
      </c>
      <c r="M6" s="94">
        <v>0</v>
      </c>
    </row>
    <row r="7" spans="1:13" ht="15" customHeight="1">
      <c r="A7" s="87" t="s">
        <v>22</v>
      </c>
      <c r="B7" s="113">
        <v>0</v>
      </c>
      <c r="C7" s="57">
        <v>0</v>
      </c>
      <c r="D7" s="57">
        <v>0</v>
      </c>
      <c r="E7" s="57">
        <v>0</v>
      </c>
      <c r="F7" s="57">
        <v>0</v>
      </c>
      <c r="G7" s="57">
        <v>0</v>
      </c>
      <c r="H7" s="57">
        <v>0</v>
      </c>
      <c r="I7" s="57">
        <v>0</v>
      </c>
      <c r="J7" s="57">
        <v>0</v>
      </c>
      <c r="K7" s="57">
        <v>0</v>
      </c>
      <c r="L7" s="57">
        <v>0</v>
      </c>
      <c r="M7" s="94">
        <v>0</v>
      </c>
    </row>
    <row r="8" spans="1:13" ht="15" customHeight="1">
      <c r="A8" s="87" t="s">
        <v>23</v>
      </c>
      <c r="B8" s="113">
        <v>0</v>
      </c>
      <c r="C8" s="57">
        <v>0</v>
      </c>
      <c r="D8" s="57">
        <v>0</v>
      </c>
      <c r="E8" s="57">
        <v>0</v>
      </c>
      <c r="F8" s="57">
        <v>0</v>
      </c>
      <c r="G8" s="57">
        <v>0</v>
      </c>
      <c r="H8" s="57">
        <v>0</v>
      </c>
      <c r="I8" s="57">
        <v>0</v>
      </c>
      <c r="J8" s="57">
        <v>0</v>
      </c>
      <c r="K8" s="57">
        <v>0</v>
      </c>
      <c r="L8" s="57">
        <v>0</v>
      </c>
      <c r="M8" s="94">
        <v>0</v>
      </c>
    </row>
    <row r="9" spans="1:13" ht="15" customHeight="1">
      <c r="A9" s="87" t="s">
        <v>24</v>
      </c>
      <c r="B9" s="113">
        <v>0</v>
      </c>
      <c r="C9" s="57">
        <v>0</v>
      </c>
      <c r="D9" s="57">
        <v>0</v>
      </c>
      <c r="E9" s="57">
        <v>0</v>
      </c>
      <c r="F9" s="57">
        <v>0</v>
      </c>
      <c r="G9" s="57">
        <v>0</v>
      </c>
      <c r="H9" s="57">
        <v>0</v>
      </c>
      <c r="I9" s="57">
        <v>0</v>
      </c>
      <c r="J9" s="57">
        <v>0</v>
      </c>
      <c r="K9" s="57">
        <v>0</v>
      </c>
      <c r="L9" s="57">
        <v>0</v>
      </c>
      <c r="M9" s="94">
        <v>0</v>
      </c>
    </row>
    <row r="10" spans="1:13" ht="15" customHeight="1">
      <c r="A10" s="87" t="s">
        <v>25</v>
      </c>
      <c r="B10" s="113">
        <v>0</v>
      </c>
      <c r="C10" s="57">
        <v>0</v>
      </c>
      <c r="D10" s="57">
        <v>0</v>
      </c>
      <c r="E10" s="57">
        <v>0</v>
      </c>
      <c r="F10" s="57">
        <v>0</v>
      </c>
      <c r="G10" s="57">
        <v>0</v>
      </c>
      <c r="H10" s="57">
        <v>0</v>
      </c>
      <c r="I10" s="57">
        <v>0</v>
      </c>
      <c r="J10" s="57">
        <v>0</v>
      </c>
      <c r="K10" s="57">
        <v>0</v>
      </c>
      <c r="L10" s="57">
        <v>0</v>
      </c>
      <c r="M10" s="94">
        <v>0</v>
      </c>
    </row>
    <row r="11" spans="1:13" ht="15" customHeight="1">
      <c r="A11" s="86" t="s">
        <v>26</v>
      </c>
      <c r="B11" s="113">
        <v>0</v>
      </c>
      <c r="C11" s="61">
        <v>0</v>
      </c>
      <c r="D11" s="61">
        <v>0</v>
      </c>
      <c r="E11" s="57">
        <v>0</v>
      </c>
      <c r="F11" s="61">
        <v>0</v>
      </c>
      <c r="G11" s="61">
        <v>0</v>
      </c>
      <c r="H11" s="61">
        <v>0</v>
      </c>
      <c r="I11" s="61">
        <v>0</v>
      </c>
      <c r="J11" s="61">
        <v>0</v>
      </c>
      <c r="K11" s="61">
        <v>0</v>
      </c>
      <c r="L11" s="61">
        <v>0</v>
      </c>
      <c r="M11" s="95">
        <v>0</v>
      </c>
    </row>
    <row r="12" spans="1:13" ht="15" customHeight="1">
      <c r="A12" s="88" t="s">
        <v>27</v>
      </c>
      <c r="B12" s="113">
        <v>0</v>
      </c>
      <c r="C12" s="61">
        <v>0</v>
      </c>
      <c r="D12" s="61">
        <v>0</v>
      </c>
      <c r="E12" s="57">
        <v>0</v>
      </c>
      <c r="F12" s="195">
        <v>0</v>
      </c>
      <c r="G12" s="195">
        <v>0</v>
      </c>
      <c r="H12" s="195">
        <v>0</v>
      </c>
      <c r="I12" s="61">
        <v>0</v>
      </c>
      <c r="J12" s="195">
        <v>0</v>
      </c>
      <c r="K12" s="195">
        <v>0</v>
      </c>
      <c r="L12" s="195">
        <v>0</v>
      </c>
      <c r="M12" s="196">
        <v>0</v>
      </c>
    </row>
    <row r="13" spans="1:13" ht="15" customHeight="1">
      <c r="A13" s="88" t="s">
        <v>28</v>
      </c>
      <c r="B13" s="113">
        <v>0</v>
      </c>
      <c r="C13" s="61">
        <v>0</v>
      </c>
      <c r="D13" s="61">
        <v>0</v>
      </c>
      <c r="E13" s="57">
        <v>0</v>
      </c>
      <c r="F13" s="57">
        <v>0</v>
      </c>
      <c r="G13" s="195">
        <v>0</v>
      </c>
      <c r="H13" s="195">
        <v>0</v>
      </c>
      <c r="I13" s="195">
        <v>0</v>
      </c>
      <c r="J13" s="195">
        <v>0</v>
      </c>
      <c r="K13" s="195">
        <v>0</v>
      </c>
      <c r="L13" s="195">
        <v>0</v>
      </c>
      <c r="M13" s="196">
        <v>0</v>
      </c>
    </row>
    <row r="14" spans="1:13" ht="15" customHeight="1">
      <c r="A14" s="88" t="s">
        <v>29</v>
      </c>
      <c r="B14" s="113">
        <v>0</v>
      </c>
      <c r="C14" s="61">
        <v>0</v>
      </c>
      <c r="D14" s="61">
        <v>0</v>
      </c>
      <c r="E14" s="57">
        <v>0</v>
      </c>
      <c r="F14" s="57">
        <v>0</v>
      </c>
      <c r="G14" s="195">
        <v>0</v>
      </c>
      <c r="H14" s="195">
        <v>0</v>
      </c>
      <c r="I14" s="195">
        <v>0</v>
      </c>
      <c r="J14" s="195">
        <v>0</v>
      </c>
      <c r="K14" s="195">
        <v>0</v>
      </c>
      <c r="L14" s="195">
        <v>0</v>
      </c>
      <c r="M14" s="196">
        <v>0</v>
      </c>
    </row>
    <row r="15" spans="1:13" ht="15" customHeight="1">
      <c r="A15" s="88" t="s">
        <v>30</v>
      </c>
      <c r="B15" s="113">
        <v>0</v>
      </c>
      <c r="C15" s="61">
        <v>0</v>
      </c>
      <c r="D15" s="61">
        <v>0</v>
      </c>
      <c r="E15" s="57">
        <v>0</v>
      </c>
      <c r="F15" s="57">
        <v>0</v>
      </c>
      <c r="G15" s="61">
        <v>0</v>
      </c>
      <c r="H15" s="61">
        <v>0</v>
      </c>
      <c r="I15" s="61">
        <v>0</v>
      </c>
      <c r="J15" s="61">
        <v>0</v>
      </c>
      <c r="K15" s="61">
        <v>0</v>
      </c>
      <c r="L15" s="61">
        <v>0</v>
      </c>
      <c r="M15" s="95">
        <v>0</v>
      </c>
    </row>
    <row r="16" spans="1:13" ht="15" customHeight="1">
      <c r="A16" s="88" t="s">
        <v>31</v>
      </c>
      <c r="B16" s="113">
        <v>0</v>
      </c>
      <c r="C16" s="61">
        <v>0</v>
      </c>
      <c r="D16" s="61">
        <v>0</v>
      </c>
      <c r="E16" s="57">
        <v>0</v>
      </c>
      <c r="F16" s="57">
        <v>0</v>
      </c>
      <c r="G16" s="195">
        <v>0</v>
      </c>
      <c r="H16" s="195">
        <v>0</v>
      </c>
      <c r="I16" s="195">
        <v>0</v>
      </c>
      <c r="J16" s="195">
        <v>0</v>
      </c>
      <c r="K16" s="195">
        <v>0</v>
      </c>
      <c r="L16" s="195">
        <v>0</v>
      </c>
      <c r="M16" s="196">
        <v>0</v>
      </c>
    </row>
    <row r="17" spans="1:13" ht="15" customHeight="1">
      <c r="A17" s="88" t="s">
        <v>32</v>
      </c>
      <c r="B17" s="113">
        <v>0</v>
      </c>
      <c r="C17" s="61">
        <v>0</v>
      </c>
      <c r="D17" s="61">
        <v>0</v>
      </c>
      <c r="E17" s="57">
        <v>0</v>
      </c>
      <c r="F17" s="57">
        <v>0</v>
      </c>
      <c r="G17" s="195">
        <v>0</v>
      </c>
      <c r="H17" s="195">
        <v>0</v>
      </c>
      <c r="I17" s="195">
        <v>0</v>
      </c>
      <c r="J17" s="195">
        <v>0</v>
      </c>
      <c r="K17" s="195">
        <v>0</v>
      </c>
      <c r="L17" s="195">
        <v>0</v>
      </c>
      <c r="M17" s="196">
        <v>0</v>
      </c>
    </row>
    <row r="18" spans="1:13" ht="15" customHeight="1" thickBot="1">
      <c r="A18" s="90" t="s">
        <v>33</v>
      </c>
      <c r="B18" s="113">
        <v>0</v>
      </c>
      <c r="C18" s="92">
        <v>0</v>
      </c>
      <c r="D18" s="92">
        <v>0</v>
      </c>
      <c r="E18" s="57">
        <v>0</v>
      </c>
      <c r="F18" s="57">
        <v>0</v>
      </c>
      <c r="G18" s="61">
        <v>0</v>
      </c>
      <c r="H18" s="61">
        <v>0</v>
      </c>
      <c r="I18" s="61">
        <v>0</v>
      </c>
      <c r="J18" s="61">
        <v>0</v>
      </c>
      <c r="K18" s="61">
        <v>0</v>
      </c>
      <c r="L18" s="61">
        <v>0</v>
      </c>
      <c r="M18" s="95">
        <v>0</v>
      </c>
    </row>
    <row r="19" spans="1:13" ht="15" customHeight="1" thickBot="1">
      <c r="A19" s="67" t="s">
        <v>34</v>
      </c>
      <c r="B19" s="69" t="s">
        <v>35</v>
      </c>
      <c r="C19" s="69" t="s">
        <v>35</v>
      </c>
      <c r="D19" s="69">
        <f t="shared" ref="D19:M19" si="0">SUM(D5:D18)</f>
        <v>0</v>
      </c>
      <c r="E19" s="69">
        <f t="shared" si="0"/>
        <v>0</v>
      </c>
      <c r="F19" s="69">
        <f t="shared" si="0"/>
        <v>0</v>
      </c>
      <c r="G19" s="69">
        <f t="shared" si="0"/>
        <v>0</v>
      </c>
      <c r="H19" s="69">
        <f t="shared" si="0"/>
        <v>0</v>
      </c>
      <c r="I19" s="69">
        <f t="shared" si="0"/>
        <v>0</v>
      </c>
      <c r="J19" s="69">
        <f t="shared" si="0"/>
        <v>0</v>
      </c>
      <c r="K19" s="69">
        <f t="shared" si="0"/>
        <v>0</v>
      </c>
      <c r="L19" s="69">
        <f t="shared" si="0"/>
        <v>0</v>
      </c>
      <c r="M19" s="69">
        <f t="shared" si="0"/>
        <v>0</v>
      </c>
    </row>
    <row r="20" spans="1:13" ht="15" customHeight="1" thickBot="1">
      <c r="A20" s="70" t="s">
        <v>14</v>
      </c>
      <c r="B20" s="116">
        <v>0</v>
      </c>
      <c r="C20" s="93">
        <v>0</v>
      </c>
      <c r="D20" s="61">
        <v>0</v>
      </c>
      <c r="E20" s="61">
        <v>0</v>
      </c>
      <c r="F20" s="61">
        <v>0</v>
      </c>
      <c r="G20" s="61">
        <v>0</v>
      </c>
      <c r="H20" s="61">
        <v>0</v>
      </c>
      <c r="I20" s="61">
        <v>0</v>
      </c>
      <c r="J20" s="61">
        <v>0</v>
      </c>
      <c r="K20" s="61">
        <v>0</v>
      </c>
      <c r="L20" s="61">
        <v>0</v>
      </c>
      <c r="M20" s="95">
        <v>0</v>
      </c>
    </row>
    <row r="21" spans="1:13" ht="15" customHeight="1" thickBot="1">
      <c r="A21" s="67" t="s">
        <v>15</v>
      </c>
      <c r="B21" s="69"/>
      <c r="C21" s="69">
        <v>0</v>
      </c>
      <c r="D21" s="69">
        <f t="shared" ref="D21:M21" si="1">D19-D20</f>
        <v>0</v>
      </c>
      <c r="E21" s="69">
        <f t="shared" si="1"/>
        <v>0</v>
      </c>
      <c r="F21" s="69">
        <f t="shared" si="1"/>
        <v>0</v>
      </c>
      <c r="G21" s="69">
        <f t="shared" si="1"/>
        <v>0</v>
      </c>
      <c r="H21" s="69">
        <f t="shared" si="1"/>
        <v>0</v>
      </c>
      <c r="I21" s="69">
        <f t="shared" si="1"/>
        <v>0</v>
      </c>
      <c r="J21" s="69">
        <f t="shared" si="1"/>
        <v>0</v>
      </c>
      <c r="K21" s="69">
        <f t="shared" si="1"/>
        <v>0</v>
      </c>
      <c r="L21" s="69">
        <f t="shared" si="1"/>
        <v>0</v>
      </c>
      <c r="M21" s="69">
        <f t="shared" si="1"/>
        <v>0</v>
      </c>
    </row>
    <row r="22" spans="1:13" ht="15" customHeight="1" thickBot="1">
      <c r="A22" s="70" t="s">
        <v>12</v>
      </c>
      <c r="B22" s="117"/>
      <c r="C22" s="77">
        <f>AVERAGE(C21)</f>
        <v>0</v>
      </c>
      <c r="D22" s="77"/>
      <c r="E22" s="77"/>
      <c r="F22" s="77"/>
      <c r="G22" s="77"/>
      <c r="H22" s="77"/>
      <c r="I22" s="77"/>
      <c r="J22" s="77"/>
      <c r="K22" s="77"/>
      <c r="L22" s="77"/>
      <c r="M22" s="78"/>
    </row>
    <row r="23" spans="1:13" ht="15" customHeight="1" thickBot="1">
      <c r="A23" s="91" t="s">
        <v>13</v>
      </c>
      <c r="B23" s="118"/>
      <c r="C23" s="148"/>
      <c r="D23" s="73"/>
      <c r="E23" s="73"/>
      <c r="F23" s="73"/>
      <c r="G23" s="73"/>
      <c r="H23" s="73"/>
      <c r="I23" s="74"/>
      <c r="J23" s="73"/>
      <c r="K23" s="73"/>
      <c r="L23" s="73"/>
      <c r="M23" s="75"/>
    </row>
    <row r="24" spans="1:13">
      <c r="B24" s="11"/>
      <c r="C24" s="11"/>
      <c r="D24" s="12"/>
      <c r="E24" s="12"/>
      <c r="F24" s="12"/>
      <c r="G24" s="12"/>
      <c r="H24" s="12"/>
      <c r="I24" s="12"/>
      <c r="J24" s="12"/>
      <c r="K24" s="12"/>
      <c r="L24" s="12"/>
      <c r="M24" s="12"/>
    </row>
    <row r="25" spans="1:13">
      <c r="A25" s="28" t="s">
        <v>36</v>
      </c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.51181102362204722" right="0.51181102362204722" top="0.78740157480314965" bottom="0.78740157480314965" header="0.31496062992125984" footer="0.31496062992125984"/>
  <pageSetup paperSize="9" scale="79"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>
  <sheetPr>
    <tabColor theme="6" tint="-0.499984740745262"/>
    <pageSetUpPr fitToPage="1"/>
  </sheetPr>
  <dimension ref="A1:M26"/>
  <sheetViews>
    <sheetView zoomScaleNormal="100" workbookViewId="0">
      <selection activeCell="N3" sqref="A3:XFD4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173" t="s">
        <v>19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5"/>
    </row>
    <row r="2" spans="1:13" ht="21.75" thickBot="1">
      <c r="A2" s="173" t="s">
        <v>76</v>
      </c>
      <c r="B2" s="174"/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75"/>
    </row>
    <row r="3" spans="1:13" s="200" customFormat="1" ht="11.25">
      <c r="A3" s="187" t="s">
        <v>0</v>
      </c>
      <c r="B3" s="189" t="s">
        <v>1</v>
      </c>
      <c r="C3" s="185" t="s">
        <v>2</v>
      </c>
      <c r="D3" s="185" t="s">
        <v>3</v>
      </c>
      <c r="E3" s="185" t="s">
        <v>4</v>
      </c>
      <c r="F3" s="185" t="s">
        <v>5</v>
      </c>
      <c r="G3" s="185" t="s">
        <v>6</v>
      </c>
      <c r="H3" s="185" t="s">
        <v>7</v>
      </c>
      <c r="I3" s="185" t="s">
        <v>16</v>
      </c>
      <c r="J3" s="185" t="s">
        <v>8</v>
      </c>
      <c r="K3" s="185" t="s">
        <v>9</v>
      </c>
      <c r="L3" s="185" t="s">
        <v>10</v>
      </c>
      <c r="M3" s="186" t="s">
        <v>11</v>
      </c>
    </row>
    <row r="4" spans="1:13" s="58" customFormat="1" ht="11.25">
      <c r="A4" s="188"/>
      <c r="B4" s="190"/>
      <c r="C4" s="179"/>
      <c r="D4" s="179"/>
      <c r="E4" s="179"/>
      <c r="F4" s="179"/>
      <c r="G4" s="179"/>
      <c r="H4" s="179"/>
      <c r="I4" s="179"/>
      <c r="J4" s="179"/>
      <c r="K4" s="179"/>
      <c r="L4" s="179"/>
      <c r="M4" s="181"/>
    </row>
    <row r="5" spans="1:13" ht="15" customHeight="1">
      <c r="A5" s="86" t="s">
        <v>20</v>
      </c>
      <c r="B5" s="113">
        <v>0</v>
      </c>
      <c r="C5" s="57">
        <v>0</v>
      </c>
      <c r="D5" s="57">
        <v>0</v>
      </c>
      <c r="E5" s="57">
        <v>0</v>
      </c>
      <c r="F5" s="57">
        <v>0</v>
      </c>
      <c r="G5" s="57">
        <v>0</v>
      </c>
      <c r="H5" s="57">
        <v>0</v>
      </c>
      <c r="I5" s="57">
        <v>0</v>
      </c>
      <c r="J5" s="57">
        <v>0</v>
      </c>
      <c r="K5" s="57">
        <v>0</v>
      </c>
      <c r="L5" s="57">
        <v>0</v>
      </c>
      <c r="M5" s="94">
        <v>0</v>
      </c>
    </row>
    <row r="6" spans="1:13" ht="15" customHeight="1">
      <c r="A6" s="87" t="s">
        <v>21</v>
      </c>
      <c r="B6" s="113">
        <v>0</v>
      </c>
      <c r="C6" s="57">
        <v>0</v>
      </c>
      <c r="D6" s="57">
        <v>0</v>
      </c>
      <c r="E6" s="57">
        <v>0</v>
      </c>
      <c r="F6" s="57">
        <v>0</v>
      </c>
      <c r="G6" s="57">
        <v>0</v>
      </c>
      <c r="H6" s="57">
        <v>0</v>
      </c>
      <c r="I6" s="57">
        <v>0</v>
      </c>
      <c r="J6" s="57">
        <v>0</v>
      </c>
      <c r="K6" s="57">
        <v>0</v>
      </c>
      <c r="L6" s="57">
        <v>0</v>
      </c>
      <c r="M6" s="94">
        <v>0</v>
      </c>
    </row>
    <row r="7" spans="1:13" ht="15" customHeight="1">
      <c r="A7" s="87" t="s">
        <v>22</v>
      </c>
      <c r="B7" s="113">
        <v>0</v>
      </c>
      <c r="C7" s="57">
        <v>0</v>
      </c>
      <c r="D7" s="57">
        <v>0</v>
      </c>
      <c r="E7" s="57">
        <v>0</v>
      </c>
      <c r="F7" s="57">
        <v>0</v>
      </c>
      <c r="G7" s="57">
        <v>0</v>
      </c>
      <c r="H7" s="57">
        <v>0</v>
      </c>
      <c r="I7" s="57">
        <v>0</v>
      </c>
      <c r="J7" s="57">
        <v>0</v>
      </c>
      <c r="K7" s="57">
        <v>0</v>
      </c>
      <c r="L7" s="57">
        <v>0</v>
      </c>
      <c r="M7" s="94">
        <v>0</v>
      </c>
    </row>
    <row r="8" spans="1:13" ht="15" customHeight="1">
      <c r="A8" s="87" t="s">
        <v>23</v>
      </c>
      <c r="B8" s="113">
        <v>0</v>
      </c>
      <c r="C8" s="57">
        <v>0</v>
      </c>
      <c r="D8" s="57">
        <v>0</v>
      </c>
      <c r="E8" s="57">
        <v>0</v>
      </c>
      <c r="F8" s="57">
        <v>0</v>
      </c>
      <c r="G8" s="57">
        <v>0</v>
      </c>
      <c r="H8" s="57">
        <v>0</v>
      </c>
      <c r="I8" s="57">
        <v>0</v>
      </c>
      <c r="J8" s="57">
        <v>0</v>
      </c>
      <c r="K8" s="57">
        <v>0</v>
      </c>
      <c r="L8" s="57">
        <v>0</v>
      </c>
      <c r="M8" s="94">
        <v>0</v>
      </c>
    </row>
    <row r="9" spans="1:13" ht="15" customHeight="1">
      <c r="A9" s="87" t="s">
        <v>24</v>
      </c>
      <c r="B9" s="113">
        <v>0</v>
      </c>
      <c r="C9" s="57">
        <v>0</v>
      </c>
      <c r="D9" s="57">
        <v>0</v>
      </c>
      <c r="E9" s="57">
        <v>0</v>
      </c>
      <c r="F9" s="57">
        <v>0</v>
      </c>
      <c r="G9" s="57">
        <v>0</v>
      </c>
      <c r="H9" s="57">
        <v>0</v>
      </c>
      <c r="I9" s="57">
        <v>0</v>
      </c>
      <c r="J9" s="57">
        <v>0</v>
      </c>
      <c r="K9" s="57">
        <v>0</v>
      </c>
      <c r="L9" s="57">
        <v>0</v>
      </c>
      <c r="M9" s="94">
        <v>0</v>
      </c>
    </row>
    <row r="10" spans="1:13" ht="15" customHeight="1">
      <c r="A10" s="87" t="s">
        <v>25</v>
      </c>
      <c r="B10" s="113">
        <v>0</v>
      </c>
      <c r="C10" s="57">
        <v>0</v>
      </c>
      <c r="D10" s="57">
        <v>0</v>
      </c>
      <c r="E10" s="57">
        <v>0</v>
      </c>
      <c r="F10" s="57">
        <v>0</v>
      </c>
      <c r="G10" s="57">
        <v>0</v>
      </c>
      <c r="H10" s="57">
        <v>0</v>
      </c>
      <c r="I10" s="57">
        <v>0</v>
      </c>
      <c r="J10" s="57">
        <v>0</v>
      </c>
      <c r="K10" s="57">
        <v>0</v>
      </c>
      <c r="L10" s="57">
        <v>0</v>
      </c>
      <c r="M10" s="94">
        <v>0</v>
      </c>
    </row>
    <row r="11" spans="1:13" ht="15" customHeight="1">
      <c r="A11" s="86" t="s">
        <v>26</v>
      </c>
      <c r="B11" s="114">
        <v>0</v>
      </c>
      <c r="C11" s="61">
        <v>0</v>
      </c>
      <c r="D11" s="61">
        <v>0</v>
      </c>
      <c r="E11" s="57">
        <v>0</v>
      </c>
      <c r="F11" s="61">
        <v>0</v>
      </c>
      <c r="G11" s="61">
        <v>0</v>
      </c>
      <c r="H11" s="61">
        <v>0</v>
      </c>
      <c r="I11" s="61">
        <v>0</v>
      </c>
      <c r="J11" s="61">
        <v>0</v>
      </c>
      <c r="K11" s="61">
        <v>0</v>
      </c>
      <c r="L11" s="61">
        <v>0</v>
      </c>
      <c r="M11" s="95">
        <v>0</v>
      </c>
    </row>
    <row r="12" spans="1:13" s="17" customFormat="1" ht="15" customHeight="1">
      <c r="A12" s="88" t="s">
        <v>27</v>
      </c>
      <c r="B12" s="114">
        <v>0</v>
      </c>
      <c r="C12" s="61">
        <v>0</v>
      </c>
      <c r="D12" s="61">
        <v>0</v>
      </c>
      <c r="E12" s="57">
        <v>0</v>
      </c>
      <c r="F12" s="195">
        <v>0</v>
      </c>
      <c r="G12" s="195">
        <v>0</v>
      </c>
      <c r="H12" s="195">
        <v>0</v>
      </c>
      <c r="I12" s="61">
        <v>0</v>
      </c>
      <c r="J12" s="195">
        <v>0</v>
      </c>
      <c r="K12" s="195">
        <v>0</v>
      </c>
      <c r="L12" s="195">
        <v>0</v>
      </c>
      <c r="M12" s="196">
        <v>0</v>
      </c>
    </row>
    <row r="13" spans="1:13" s="15" customFormat="1" ht="15" customHeight="1">
      <c r="A13" s="88" t="s">
        <v>28</v>
      </c>
      <c r="B13" s="114">
        <v>0</v>
      </c>
      <c r="C13" s="61">
        <v>0</v>
      </c>
      <c r="D13" s="61">
        <v>0</v>
      </c>
      <c r="E13" s="57">
        <v>0</v>
      </c>
      <c r="F13" s="57">
        <v>0</v>
      </c>
      <c r="G13" s="195">
        <v>0</v>
      </c>
      <c r="H13" s="195">
        <v>0</v>
      </c>
      <c r="I13" s="195">
        <v>0</v>
      </c>
      <c r="J13" s="195">
        <v>0</v>
      </c>
      <c r="K13" s="195">
        <v>0</v>
      </c>
      <c r="L13" s="195">
        <v>0</v>
      </c>
      <c r="M13" s="196">
        <v>0</v>
      </c>
    </row>
    <row r="14" spans="1:13" s="17" customFormat="1" ht="15" customHeight="1">
      <c r="A14" s="88" t="s">
        <v>29</v>
      </c>
      <c r="B14" s="114">
        <v>0</v>
      </c>
      <c r="C14" s="61">
        <v>0</v>
      </c>
      <c r="D14" s="61">
        <v>0</v>
      </c>
      <c r="E14" s="57">
        <v>0</v>
      </c>
      <c r="F14" s="57">
        <v>0</v>
      </c>
      <c r="G14" s="195">
        <v>0</v>
      </c>
      <c r="H14" s="195">
        <v>0</v>
      </c>
      <c r="I14" s="195">
        <v>0</v>
      </c>
      <c r="J14" s="195">
        <v>0</v>
      </c>
      <c r="K14" s="195">
        <v>0</v>
      </c>
      <c r="L14" s="195">
        <v>0</v>
      </c>
      <c r="M14" s="196">
        <v>0</v>
      </c>
    </row>
    <row r="15" spans="1:13" s="15" customFormat="1" ht="15" customHeight="1">
      <c r="A15" s="88" t="s">
        <v>30</v>
      </c>
      <c r="B15" s="114">
        <v>0</v>
      </c>
      <c r="C15" s="61">
        <v>0</v>
      </c>
      <c r="D15" s="61">
        <v>0</v>
      </c>
      <c r="E15" s="57">
        <v>0</v>
      </c>
      <c r="F15" s="57">
        <v>0</v>
      </c>
      <c r="G15" s="61">
        <v>0</v>
      </c>
      <c r="H15" s="61">
        <v>0</v>
      </c>
      <c r="I15" s="61">
        <v>0</v>
      </c>
      <c r="J15" s="61">
        <v>0</v>
      </c>
      <c r="K15" s="61">
        <v>0</v>
      </c>
      <c r="L15" s="61">
        <v>0</v>
      </c>
      <c r="M15" s="95">
        <v>0</v>
      </c>
    </row>
    <row r="16" spans="1:13" s="15" customFormat="1" ht="15" customHeight="1">
      <c r="A16" s="88" t="s">
        <v>31</v>
      </c>
      <c r="B16" s="114">
        <v>0</v>
      </c>
      <c r="C16" s="61">
        <v>0</v>
      </c>
      <c r="D16" s="61">
        <v>0</v>
      </c>
      <c r="E16" s="57">
        <v>0</v>
      </c>
      <c r="F16" s="57">
        <v>0</v>
      </c>
      <c r="G16" s="195">
        <v>0</v>
      </c>
      <c r="H16" s="195">
        <v>0</v>
      </c>
      <c r="I16" s="195">
        <v>0</v>
      </c>
      <c r="J16" s="195">
        <v>0</v>
      </c>
      <c r="K16" s="195">
        <v>0</v>
      </c>
      <c r="L16" s="195">
        <v>0</v>
      </c>
      <c r="M16" s="196">
        <v>0</v>
      </c>
    </row>
    <row r="17" spans="1:13" ht="15" customHeight="1">
      <c r="A17" s="88" t="s">
        <v>32</v>
      </c>
      <c r="B17" s="114">
        <v>0</v>
      </c>
      <c r="C17" s="61">
        <v>0</v>
      </c>
      <c r="D17" s="61">
        <v>0</v>
      </c>
      <c r="E17" s="57">
        <v>0</v>
      </c>
      <c r="F17" s="57">
        <v>0</v>
      </c>
      <c r="G17" s="195">
        <v>0</v>
      </c>
      <c r="H17" s="195">
        <v>0</v>
      </c>
      <c r="I17" s="195">
        <v>0</v>
      </c>
      <c r="J17" s="195">
        <v>0</v>
      </c>
      <c r="K17" s="195">
        <v>0</v>
      </c>
      <c r="L17" s="195">
        <v>0</v>
      </c>
      <c r="M17" s="196">
        <v>0</v>
      </c>
    </row>
    <row r="18" spans="1:13" ht="15" customHeight="1" thickBot="1">
      <c r="A18" s="90" t="s">
        <v>33</v>
      </c>
      <c r="B18" s="115">
        <v>0</v>
      </c>
      <c r="C18" s="92">
        <v>0</v>
      </c>
      <c r="D18" s="92">
        <v>0</v>
      </c>
      <c r="E18" s="57">
        <v>0</v>
      </c>
      <c r="F18" s="57">
        <v>0</v>
      </c>
      <c r="G18" s="61">
        <v>0</v>
      </c>
      <c r="H18" s="61">
        <v>0</v>
      </c>
      <c r="I18" s="61">
        <v>0</v>
      </c>
      <c r="J18" s="61">
        <v>0</v>
      </c>
      <c r="K18" s="61">
        <v>0</v>
      </c>
      <c r="L18" s="61">
        <v>0</v>
      </c>
      <c r="M18" s="95">
        <v>0</v>
      </c>
    </row>
    <row r="19" spans="1:13" ht="15" customHeight="1" thickBot="1">
      <c r="A19" s="67" t="s">
        <v>34</v>
      </c>
      <c r="B19" s="69" t="s">
        <v>35</v>
      </c>
      <c r="C19" s="69" t="s">
        <v>35</v>
      </c>
      <c r="D19" s="69">
        <f t="shared" ref="D19:M19" si="0">SUM(D5:D18)</f>
        <v>0</v>
      </c>
      <c r="E19" s="69">
        <f t="shared" si="0"/>
        <v>0</v>
      </c>
      <c r="F19" s="69">
        <f t="shared" si="0"/>
        <v>0</v>
      </c>
      <c r="G19" s="69">
        <f t="shared" si="0"/>
        <v>0</v>
      </c>
      <c r="H19" s="69">
        <f t="shared" si="0"/>
        <v>0</v>
      </c>
      <c r="I19" s="69">
        <f t="shared" si="0"/>
        <v>0</v>
      </c>
      <c r="J19" s="69">
        <f t="shared" si="0"/>
        <v>0</v>
      </c>
      <c r="K19" s="69">
        <f t="shared" si="0"/>
        <v>0</v>
      </c>
      <c r="L19" s="69">
        <f t="shared" si="0"/>
        <v>0</v>
      </c>
      <c r="M19" s="69">
        <f t="shared" si="0"/>
        <v>0</v>
      </c>
    </row>
    <row r="20" spans="1:13" ht="15" customHeight="1" thickBot="1">
      <c r="A20" s="70" t="s">
        <v>14</v>
      </c>
      <c r="B20" s="116">
        <v>0</v>
      </c>
      <c r="C20" s="93">
        <v>0</v>
      </c>
      <c r="D20" s="61">
        <v>0</v>
      </c>
      <c r="E20" s="61">
        <v>0</v>
      </c>
      <c r="F20" s="61">
        <v>0</v>
      </c>
      <c r="G20" s="61">
        <v>0</v>
      </c>
      <c r="H20" s="61">
        <v>0</v>
      </c>
      <c r="I20" s="61">
        <v>0</v>
      </c>
      <c r="J20" s="61">
        <v>0</v>
      </c>
      <c r="K20" s="61">
        <v>0</v>
      </c>
      <c r="L20" s="61">
        <v>0</v>
      </c>
      <c r="M20" s="95">
        <v>0</v>
      </c>
    </row>
    <row r="21" spans="1:13" ht="15" customHeight="1" thickBot="1">
      <c r="A21" s="67" t="s">
        <v>15</v>
      </c>
      <c r="B21" s="69">
        <v>0</v>
      </c>
      <c r="C21" s="69">
        <v>0</v>
      </c>
      <c r="D21" s="69">
        <f t="shared" ref="D21:M21" si="1">D19-D20</f>
        <v>0</v>
      </c>
      <c r="E21" s="69">
        <f t="shared" si="1"/>
        <v>0</v>
      </c>
      <c r="F21" s="69">
        <f t="shared" si="1"/>
        <v>0</v>
      </c>
      <c r="G21" s="69">
        <f t="shared" si="1"/>
        <v>0</v>
      </c>
      <c r="H21" s="69">
        <f t="shared" si="1"/>
        <v>0</v>
      </c>
      <c r="I21" s="69">
        <f t="shared" si="1"/>
        <v>0</v>
      </c>
      <c r="J21" s="69">
        <f t="shared" si="1"/>
        <v>0</v>
      </c>
      <c r="K21" s="69">
        <f t="shared" si="1"/>
        <v>0</v>
      </c>
      <c r="L21" s="69">
        <f t="shared" si="1"/>
        <v>0</v>
      </c>
      <c r="M21" s="69">
        <f t="shared" si="1"/>
        <v>0</v>
      </c>
    </row>
    <row r="22" spans="1:13" ht="15" customHeight="1" thickBot="1">
      <c r="A22" s="70" t="s">
        <v>12</v>
      </c>
      <c r="B22" s="117">
        <f>AVERAGE(B21)</f>
        <v>0</v>
      </c>
      <c r="C22" s="77">
        <f>AVERAGE(C21)</f>
        <v>0</v>
      </c>
      <c r="D22" s="77"/>
      <c r="E22" s="77"/>
      <c r="F22" s="77"/>
      <c r="G22" s="77"/>
      <c r="H22" s="77"/>
      <c r="I22" s="77"/>
      <c r="J22" s="77"/>
      <c r="K22" s="77"/>
      <c r="L22" s="77"/>
      <c r="M22" s="78"/>
    </row>
    <row r="23" spans="1:13" ht="15" customHeight="1" thickBot="1">
      <c r="A23" s="91" t="s">
        <v>13</v>
      </c>
      <c r="B23" s="118"/>
      <c r="C23" s="148"/>
      <c r="D23" s="73"/>
      <c r="E23" s="73"/>
      <c r="F23" s="73"/>
      <c r="G23" s="73"/>
      <c r="H23" s="73"/>
      <c r="I23" s="74"/>
      <c r="J23" s="73"/>
      <c r="K23" s="73"/>
      <c r="L23" s="73"/>
      <c r="M23" s="75"/>
    </row>
    <row r="24" spans="1:13" ht="15">
      <c r="A24"/>
    </row>
    <row r="26" spans="1:13">
      <c r="A26" s="28" t="s">
        <v>36</v>
      </c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3"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>
  <sheetPr>
    <tabColor theme="6" tint="-0.499984740745262"/>
    <pageSetUpPr fitToPage="1"/>
  </sheetPr>
  <dimension ref="A1:M24"/>
  <sheetViews>
    <sheetView zoomScaleNormal="100" workbookViewId="0">
      <selection activeCell="N3" sqref="A3:XFD4"/>
    </sheetView>
  </sheetViews>
  <sheetFormatPr defaultRowHeight="15"/>
  <cols>
    <col min="1" max="1" width="57.5703125" bestFit="1" customWidth="1"/>
    <col min="2" max="13" width="9.7109375" customWidth="1"/>
  </cols>
  <sheetData>
    <row r="1" spans="1:13" ht="21.75" thickBot="1">
      <c r="A1" s="173" t="s">
        <v>19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5"/>
    </row>
    <row r="2" spans="1:13" ht="21.75" thickBot="1">
      <c r="A2" s="173" t="s">
        <v>74</v>
      </c>
      <c r="B2" s="174"/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75"/>
    </row>
    <row r="3" spans="1:13" s="201" customFormat="1">
      <c r="A3" s="187" t="s">
        <v>0</v>
      </c>
      <c r="B3" s="191" t="s">
        <v>1</v>
      </c>
      <c r="C3" s="185" t="s">
        <v>2</v>
      </c>
      <c r="D3" s="185" t="s">
        <v>3</v>
      </c>
      <c r="E3" s="185" t="s">
        <v>4</v>
      </c>
      <c r="F3" s="185" t="s">
        <v>5</v>
      </c>
      <c r="G3" s="185" t="s">
        <v>6</v>
      </c>
      <c r="H3" s="185" t="s">
        <v>7</v>
      </c>
      <c r="I3" s="185" t="s">
        <v>16</v>
      </c>
      <c r="J3" s="185" t="s">
        <v>8</v>
      </c>
      <c r="K3" s="185" t="s">
        <v>9</v>
      </c>
      <c r="L3" s="185" t="s">
        <v>10</v>
      </c>
      <c r="M3" s="186" t="s">
        <v>11</v>
      </c>
    </row>
    <row r="4" spans="1:13" s="201" customFormat="1">
      <c r="A4" s="188"/>
      <c r="B4" s="192"/>
      <c r="C4" s="179"/>
      <c r="D4" s="179"/>
      <c r="E4" s="179"/>
      <c r="F4" s="179"/>
      <c r="G4" s="179"/>
      <c r="H4" s="179"/>
      <c r="I4" s="179"/>
      <c r="J4" s="179"/>
      <c r="K4" s="179"/>
      <c r="L4" s="179"/>
      <c r="M4" s="181"/>
    </row>
    <row r="5" spans="1:13">
      <c r="A5" s="41" t="s">
        <v>20</v>
      </c>
      <c r="B5" s="36">
        <v>2000</v>
      </c>
      <c r="C5" s="23">
        <v>2000</v>
      </c>
      <c r="D5" s="23">
        <v>0</v>
      </c>
      <c r="E5" s="23">
        <v>0</v>
      </c>
      <c r="F5" s="23">
        <v>0</v>
      </c>
      <c r="G5" s="23">
        <v>0</v>
      </c>
      <c r="H5" s="23">
        <v>0</v>
      </c>
      <c r="I5" s="23">
        <v>0</v>
      </c>
      <c r="J5" s="23">
        <v>0</v>
      </c>
      <c r="K5" s="23">
        <v>0</v>
      </c>
      <c r="L5" s="23">
        <v>0</v>
      </c>
      <c r="M5" s="33">
        <v>0</v>
      </c>
    </row>
    <row r="6" spans="1:13">
      <c r="A6" s="42" t="s">
        <v>21</v>
      </c>
      <c r="B6" s="36">
        <v>0</v>
      </c>
      <c r="C6" s="23">
        <v>0</v>
      </c>
      <c r="D6" s="23">
        <v>0</v>
      </c>
      <c r="E6" s="23">
        <v>0</v>
      </c>
      <c r="F6" s="23">
        <v>0</v>
      </c>
      <c r="G6" s="23">
        <v>0</v>
      </c>
      <c r="H6" s="23">
        <v>0</v>
      </c>
      <c r="I6" s="23">
        <v>0</v>
      </c>
      <c r="J6" s="23">
        <v>0</v>
      </c>
      <c r="K6" s="23">
        <v>0</v>
      </c>
      <c r="L6" s="23">
        <v>0</v>
      </c>
      <c r="M6" s="33">
        <v>0</v>
      </c>
    </row>
    <row r="7" spans="1:13">
      <c r="A7" s="42" t="s">
        <v>22</v>
      </c>
      <c r="B7" s="36">
        <v>0</v>
      </c>
      <c r="C7" s="23">
        <v>0</v>
      </c>
      <c r="D7" s="23">
        <v>0</v>
      </c>
      <c r="E7" s="23">
        <v>0</v>
      </c>
      <c r="F7" s="23">
        <v>0</v>
      </c>
      <c r="G7" s="23">
        <v>0</v>
      </c>
      <c r="H7" s="23">
        <v>0</v>
      </c>
      <c r="I7" s="23">
        <v>0</v>
      </c>
      <c r="J7" s="23">
        <v>0</v>
      </c>
      <c r="K7" s="23">
        <v>0</v>
      </c>
      <c r="L7" s="23">
        <v>0</v>
      </c>
      <c r="M7" s="33">
        <v>0</v>
      </c>
    </row>
    <row r="8" spans="1:13">
      <c r="A8" s="42" t="s">
        <v>23</v>
      </c>
      <c r="B8" s="36">
        <v>0</v>
      </c>
      <c r="C8" s="23">
        <v>0</v>
      </c>
      <c r="D8" s="23">
        <v>0</v>
      </c>
      <c r="E8" s="23">
        <v>0</v>
      </c>
      <c r="F8" s="23">
        <v>0</v>
      </c>
      <c r="G8" s="23">
        <v>0</v>
      </c>
      <c r="H8" s="23">
        <v>0</v>
      </c>
      <c r="I8" s="23">
        <v>0</v>
      </c>
      <c r="J8" s="23">
        <v>0</v>
      </c>
      <c r="K8" s="23">
        <v>0</v>
      </c>
      <c r="L8" s="23">
        <v>0</v>
      </c>
      <c r="M8" s="33">
        <v>0</v>
      </c>
    </row>
    <row r="9" spans="1:13">
      <c r="A9" s="42" t="s">
        <v>24</v>
      </c>
      <c r="B9" s="36">
        <v>0</v>
      </c>
      <c r="C9" s="23">
        <v>0</v>
      </c>
      <c r="D9" s="23">
        <v>0</v>
      </c>
      <c r="E9" s="23">
        <v>0</v>
      </c>
      <c r="F9" s="23">
        <v>0</v>
      </c>
      <c r="G9" s="23">
        <v>0</v>
      </c>
      <c r="H9" s="23">
        <v>0</v>
      </c>
      <c r="I9" s="23">
        <v>0</v>
      </c>
      <c r="J9" s="23">
        <v>0</v>
      </c>
      <c r="K9" s="23">
        <v>0</v>
      </c>
      <c r="L9" s="23">
        <v>0</v>
      </c>
      <c r="M9" s="33">
        <v>0</v>
      </c>
    </row>
    <row r="10" spans="1:13">
      <c r="A10" s="42" t="s">
        <v>25</v>
      </c>
      <c r="B10" s="36">
        <v>0</v>
      </c>
      <c r="C10" s="23">
        <v>0</v>
      </c>
      <c r="D10" s="23">
        <v>0</v>
      </c>
      <c r="E10" s="23">
        <v>0</v>
      </c>
      <c r="F10" s="23">
        <v>0</v>
      </c>
      <c r="G10" s="23">
        <v>0</v>
      </c>
      <c r="H10" s="23">
        <v>0</v>
      </c>
      <c r="I10" s="23">
        <v>0</v>
      </c>
      <c r="J10" s="23">
        <v>0</v>
      </c>
      <c r="K10" s="23">
        <v>0</v>
      </c>
      <c r="L10" s="23">
        <v>0</v>
      </c>
      <c r="M10" s="33">
        <v>0</v>
      </c>
    </row>
    <row r="11" spans="1:13">
      <c r="A11" s="41" t="s">
        <v>26</v>
      </c>
      <c r="B11" s="37">
        <v>0</v>
      </c>
      <c r="C11" s="24">
        <v>0</v>
      </c>
      <c r="D11" s="24">
        <v>0</v>
      </c>
      <c r="E11" s="23">
        <v>0</v>
      </c>
      <c r="F11" s="24">
        <v>0</v>
      </c>
      <c r="G11" s="24">
        <v>0</v>
      </c>
      <c r="H11" s="24">
        <v>0</v>
      </c>
      <c r="I11" s="24">
        <v>0</v>
      </c>
      <c r="J11" s="24">
        <v>0</v>
      </c>
      <c r="K11" s="24">
        <v>0</v>
      </c>
      <c r="L11" s="24">
        <v>0</v>
      </c>
      <c r="M11" s="34">
        <v>0</v>
      </c>
    </row>
    <row r="12" spans="1:13">
      <c r="A12" s="43" t="s">
        <v>27</v>
      </c>
      <c r="B12" s="37">
        <v>2170</v>
      </c>
      <c r="C12" s="24">
        <v>1960</v>
      </c>
      <c r="D12" s="24">
        <v>0</v>
      </c>
      <c r="E12" s="23">
        <v>0</v>
      </c>
      <c r="F12" s="25">
        <v>0</v>
      </c>
      <c r="G12" s="25">
        <v>0</v>
      </c>
      <c r="H12" s="25">
        <v>0</v>
      </c>
      <c r="I12" s="24">
        <v>0</v>
      </c>
      <c r="J12" s="25">
        <v>0</v>
      </c>
      <c r="K12" s="25">
        <v>0</v>
      </c>
      <c r="L12" s="25">
        <v>0</v>
      </c>
      <c r="M12" s="35">
        <v>0</v>
      </c>
    </row>
    <row r="13" spans="1:13">
      <c r="A13" s="43" t="s">
        <v>28</v>
      </c>
      <c r="B13" s="37">
        <v>0</v>
      </c>
      <c r="C13" s="24">
        <v>0</v>
      </c>
      <c r="D13" s="24">
        <v>0</v>
      </c>
      <c r="E13" s="23">
        <v>0</v>
      </c>
      <c r="F13" s="23">
        <v>0</v>
      </c>
      <c r="G13" s="25">
        <v>0</v>
      </c>
      <c r="H13" s="25">
        <v>0</v>
      </c>
      <c r="I13" s="25">
        <v>0</v>
      </c>
      <c r="J13" s="25">
        <v>0</v>
      </c>
      <c r="K13" s="25">
        <v>0</v>
      </c>
      <c r="L13" s="25">
        <v>0</v>
      </c>
      <c r="M13" s="35">
        <v>0</v>
      </c>
    </row>
    <row r="14" spans="1:13">
      <c r="A14" s="43" t="s">
        <v>29</v>
      </c>
      <c r="B14" s="37">
        <v>0</v>
      </c>
      <c r="C14" s="24">
        <v>0</v>
      </c>
      <c r="D14" s="24">
        <v>0</v>
      </c>
      <c r="E14" s="23">
        <v>0</v>
      </c>
      <c r="F14" s="23">
        <v>0</v>
      </c>
      <c r="G14" s="25">
        <v>0</v>
      </c>
      <c r="H14" s="25">
        <v>0</v>
      </c>
      <c r="I14" s="25">
        <v>0</v>
      </c>
      <c r="J14" s="25">
        <v>0</v>
      </c>
      <c r="K14" s="25">
        <v>0</v>
      </c>
      <c r="L14" s="25">
        <v>0</v>
      </c>
      <c r="M14" s="35">
        <v>0</v>
      </c>
    </row>
    <row r="15" spans="1:13">
      <c r="A15" s="44" t="s">
        <v>30</v>
      </c>
      <c r="B15" s="37">
        <v>0</v>
      </c>
      <c r="C15" s="24">
        <v>0</v>
      </c>
      <c r="D15" s="24">
        <v>0</v>
      </c>
      <c r="E15" s="23">
        <v>0</v>
      </c>
      <c r="F15" s="23">
        <v>0</v>
      </c>
      <c r="G15" s="24">
        <v>0</v>
      </c>
      <c r="H15" s="24">
        <v>0</v>
      </c>
      <c r="I15" s="24">
        <v>0</v>
      </c>
      <c r="J15" s="24">
        <v>0</v>
      </c>
      <c r="K15" s="24">
        <v>0</v>
      </c>
      <c r="L15" s="24">
        <v>0</v>
      </c>
      <c r="M15" s="34">
        <v>0</v>
      </c>
    </row>
    <row r="16" spans="1:13" ht="17.25" customHeight="1">
      <c r="A16" s="43" t="s">
        <v>31</v>
      </c>
      <c r="B16" s="37">
        <v>0</v>
      </c>
      <c r="C16" s="24">
        <v>0</v>
      </c>
      <c r="D16" s="24">
        <v>0</v>
      </c>
      <c r="E16" s="23">
        <v>0</v>
      </c>
      <c r="F16" s="23">
        <v>0</v>
      </c>
      <c r="G16" s="25">
        <v>0</v>
      </c>
      <c r="H16" s="25">
        <v>0</v>
      </c>
      <c r="I16" s="25">
        <v>0</v>
      </c>
      <c r="J16" s="25">
        <v>0</v>
      </c>
      <c r="K16" s="25">
        <v>0</v>
      </c>
      <c r="L16" s="25">
        <v>0</v>
      </c>
      <c r="M16" s="35">
        <v>0</v>
      </c>
    </row>
    <row r="17" spans="1:13">
      <c r="A17" s="43" t="s">
        <v>32</v>
      </c>
      <c r="B17" s="37">
        <v>0</v>
      </c>
      <c r="C17" s="24">
        <v>0</v>
      </c>
      <c r="D17" s="24">
        <v>0</v>
      </c>
      <c r="E17" s="23">
        <v>0</v>
      </c>
      <c r="F17" s="23">
        <v>0</v>
      </c>
      <c r="G17" s="25">
        <v>0</v>
      </c>
      <c r="H17" s="25">
        <v>0</v>
      </c>
      <c r="I17" s="25">
        <v>0</v>
      </c>
      <c r="J17" s="25">
        <v>0</v>
      </c>
      <c r="K17" s="25">
        <v>0</v>
      </c>
      <c r="L17" s="25">
        <v>0</v>
      </c>
      <c r="M17" s="35">
        <v>0</v>
      </c>
    </row>
    <row r="18" spans="1:13" ht="15.75" thickBot="1">
      <c r="A18" s="45" t="s">
        <v>33</v>
      </c>
      <c r="B18" s="38">
        <v>0</v>
      </c>
      <c r="C18" s="26">
        <v>0</v>
      </c>
      <c r="D18" s="26">
        <v>0</v>
      </c>
      <c r="E18" s="23">
        <v>0</v>
      </c>
      <c r="F18" s="23">
        <v>0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34">
        <v>0</v>
      </c>
    </row>
    <row r="19" spans="1:13" ht="15.75" thickBot="1">
      <c r="A19" s="21" t="s">
        <v>34</v>
      </c>
      <c r="B19" s="39">
        <f>SUM(B5:B18)</f>
        <v>4170</v>
      </c>
      <c r="C19" s="22">
        <f>SUM(C5:C18)</f>
        <v>3960</v>
      </c>
      <c r="D19" s="22">
        <f t="shared" ref="D19:M19" si="0">SUM(D5:D18)</f>
        <v>0</v>
      </c>
      <c r="E19" s="22">
        <f t="shared" si="0"/>
        <v>0</v>
      </c>
      <c r="F19" s="22">
        <f t="shared" si="0"/>
        <v>0</v>
      </c>
      <c r="G19" s="22">
        <f t="shared" si="0"/>
        <v>0</v>
      </c>
      <c r="H19" s="22">
        <f t="shared" si="0"/>
        <v>0</v>
      </c>
      <c r="I19" s="22">
        <f t="shared" si="0"/>
        <v>0</v>
      </c>
      <c r="J19" s="22">
        <f t="shared" si="0"/>
        <v>0</v>
      </c>
      <c r="K19" s="22">
        <f t="shared" si="0"/>
        <v>0</v>
      </c>
      <c r="L19" s="22">
        <f t="shared" si="0"/>
        <v>0</v>
      </c>
      <c r="M19" s="22">
        <f t="shared" si="0"/>
        <v>0</v>
      </c>
    </row>
    <row r="20" spans="1:13" ht="15.75" thickBot="1">
      <c r="A20" s="27" t="s">
        <v>14</v>
      </c>
      <c r="B20" s="40">
        <v>0</v>
      </c>
      <c r="C20" s="24">
        <v>0</v>
      </c>
      <c r="D20" s="24">
        <v>0</v>
      </c>
      <c r="E20" s="24">
        <v>0</v>
      </c>
      <c r="F20" s="24">
        <v>0</v>
      </c>
      <c r="G20" s="24">
        <v>0</v>
      </c>
      <c r="H20" s="24">
        <v>0</v>
      </c>
      <c r="I20" s="24">
        <v>0</v>
      </c>
      <c r="J20" s="24">
        <v>0</v>
      </c>
      <c r="K20" s="24">
        <v>0</v>
      </c>
      <c r="L20" s="24">
        <v>0</v>
      </c>
      <c r="M20" s="34">
        <v>0</v>
      </c>
    </row>
    <row r="21" spans="1:13" ht="15.75" thickBot="1">
      <c r="A21" s="21" t="s">
        <v>15</v>
      </c>
      <c r="B21" s="39">
        <f>B19-B20</f>
        <v>4170</v>
      </c>
      <c r="C21" s="22">
        <f>C19-C20</f>
        <v>3960</v>
      </c>
      <c r="D21" s="22">
        <f t="shared" ref="D21:M21" si="1">D19-D20</f>
        <v>0</v>
      </c>
      <c r="E21" s="22">
        <f t="shared" si="1"/>
        <v>0</v>
      </c>
      <c r="F21" s="22">
        <f t="shared" si="1"/>
        <v>0</v>
      </c>
      <c r="G21" s="22">
        <f t="shared" si="1"/>
        <v>0</v>
      </c>
      <c r="H21" s="22">
        <f t="shared" si="1"/>
        <v>0</v>
      </c>
      <c r="I21" s="22">
        <f t="shared" si="1"/>
        <v>0</v>
      </c>
      <c r="J21" s="22">
        <f t="shared" si="1"/>
        <v>0</v>
      </c>
      <c r="K21" s="22">
        <f t="shared" si="1"/>
        <v>0</v>
      </c>
      <c r="L21" s="22">
        <f t="shared" si="1"/>
        <v>0</v>
      </c>
      <c r="M21" s="22">
        <f t="shared" si="1"/>
        <v>0</v>
      </c>
    </row>
    <row r="22" spans="1:13" ht="15.75" thickBot="1">
      <c r="A22" s="27" t="s">
        <v>12</v>
      </c>
      <c r="B22" s="52">
        <f>AVERAGE(B21)</f>
        <v>4170</v>
      </c>
      <c r="C22" s="53">
        <f>AVERAGE(B21:C21)</f>
        <v>4065</v>
      </c>
      <c r="D22" s="53"/>
      <c r="E22" s="53"/>
      <c r="F22" s="53"/>
      <c r="G22" s="53"/>
      <c r="H22" s="53"/>
      <c r="I22" s="53"/>
      <c r="J22" s="53"/>
      <c r="K22" s="53"/>
      <c r="L22" s="53"/>
      <c r="M22" s="54"/>
    </row>
    <row r="23" spans="1:13" ht="15.75" thickBot="1">
      <c r="A23" s="46" t="s">
        <v>13</v>
      </c>
      <c r="B23" s="47"/>
      <c r="C23" s="48"/>
      <c r="D23" s="49"/>
      <c r="E23" s="49"/>
      <c r="F23" s="49"/>
      <c r="G23" s="49"/>
      <c r="H23" s="49"/>
      <c r="I23" s="50"/>
      <c r="J23" s="49"/>
      <c r="K23" s="49"/>
      <c r="L23" s="49"/>
      <c r="M23" s="51"/>
    </row>
    <row r="24" spans="1:13">
      <c r="B24" s="11"/>
      <c r="C24" s="11"/>
      <c r="D24" s="12"/>
      <c r="E24" s="12"/>
      <c r="F24" s="12"/>
      <c r="G24" s="12"/>
      <c r="H24" s="12"/>
      <c r="I24" s="12"/>
      <c r="J24" s="12"/>
      <c r="K24" s="12"/>
      <c r="L24" s="12"/>
      <c r="M24" s="12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.31496062992125984" right="0.31496062992125984" top="0.78740157480314965" bottom="0.78740157480314965" header="0.31496062992125984" footer="0.31496062992125984"/>
  <pageSetup paperSize="9" scale="82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>
  <sheetPr>
    <tabColor theme="6" tint="-0.499984740745262"/>
  </sheetPr>
  <dimension ref="A1:N24"/>
  <sheetViews>
    <sheetView workbookViewId="0">
      <selection activeCell="N3" sqref="A3:XFD4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4" s="13" customFormat="1" ht="21.75" thickBot="1">
      <c r="A1" s="173" t="s">
        <v>19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5"/>
    </row>
    <row r="2" spans="1:14" ht="21.75" thickBot="1">
      <c r="A2" s="173" t="s">
        <v>75</v>
      </c>
      <c r="B2" s="174"/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75"/>
    </row>
    <row r="3" spans="1:14" s="200" customFormat="1" ht="11.25">
      <c r="A3" s="187" t="s">
        <v>0</v>
      </c>
      <c r="B3" s="189" t="s">
        <v>1</v>
      </c>
      <c r="C3" s="185" t="s">
        <v>2</v>
      </c>
      <c r="D3" s="185" t="s">
        <v>3</v>
      </c>
      <c r="E3" s="185" t="s">
        <v>4</v>
      </c>
      <c r="F3" s="185" t="s">
        <v>5</v>
      </c>
      <c r="G3" s="185" t="s">
        <v>6</v>
      </c>
      <c r="H3" s="185" t="s">
        <v>7</v>
      </c>
      <c r="I3" s="185" t="s">
        <v>16</v>
      </c>
      <c r="J3" s="185" t="s">
        <v>8</v>
      </c>
      <c r="K3" s="185" t="s">
        <v>9</v>
      </c>
      <c r="L3" s="185" t="s">
        <v>10</v>
      </c>
      <c r="M3" s="186" t="s">
        <v>11</v>
      </c>
    </row>
    <row r="4" spans="1:14" s="58" customFormat="1" ht="11.25">
      <c r="A4" s="188"/>
      <c r="B4" s="190"/>
      <c r="C4" s="179"/>
      <c r="D4" s="179"/>
      <c r="E4" s="179"/>
      <c r="F4" s="179"/>
      <c r="G4" s="179"/>
      <c r="H4" s="179"/>
      <c r="I4" s="179"/>
      <c r="J4" s="179"/>
      <c r="K4" s="179"/>
      <c r="L4" s="179"/>
      <c r="M4" s="181"/>
    </row>
    <row r="5" spans="1:14" s="58" customFormat="1" ht="15" customHeight="1">
      <c r="A5" s="86" t="s">
        <v>20</v>
      </c>
      <c r="B5" s="113">
        <v>700</v>
      </c>
      <c r="C5" s="96">
        <v>700</v>
      </c>
      <c r="D5" s="96">
        <v>0</v>
      </c>
      <c r="E5" s="96">
        <v>0</v>
      </c>
      <c r="F5" s="96">
        <v>0</v>
      </c>
      <c r="G5" s="96">
        <v>0</v>
      </c>
      <c r="H5" s="96">
        <v>0</v>
      </c>
      <c r="I5" s="96">
        <v>0</v>
      </c>
      <c r="J5" s="96">
        <v>0</v>
      </c>
      <c r="K5" s="96">
        <v>0</v>
      </c>
      <c r="L5" s="96">
        <v>0</v>
      </c>
      <c r="M5" s="97">
        <v>0</v>
      </c>
    </row>
    <row r="6" spans="1:14" s="58" customFormat="1" ht="15" customHeight="1">
      <c r="A6" s="87" t="s">
        <v>21</v>
      </c>
      <c r="B6" s="113">
        <v>0</v>
      </c>
      <c r="C6" s="96">
        <v>0</v>
      </c>
      <c r="D6" s="96">
        <v>0</v>
      </c>
      <c r="E6" s="96">
        <v>0</v>
      </c>
      <c r="F6" s="96">
        <v>0</v>
      </c>
      <c r="G6" s="96">
        <v>0</v>
      </c>
      <c r="H6" s="96">
        <v>0</v>
      </c>
      <c r="I6" s="96">
        <v>0</v>
      </c>
      <c r="J6" s="96">
        <v>0</v>
      </c>
      <c r="K6" s="96">
        <v>0</v>
      </c>
      <c r="L6" s="96">
        <v>0</v>
      </c>
      <c r="M6" s="97">
        <v>0</v>
      </c>
    </row>
    <row r="7" spans="1:14" s="58" customFormat="1" ht="15" customHeight="1">
      <c r="A7" s="87" t="s">
        <v>22</v>
      </c>
      <c r="B7" s="113">
        <v>122.6</v>
      </c>
      <c r="C7" s="96">
        <v>31.39</v>
      </c>
      <c r="D7" s="96">
        <v>0</v>
      </c>
      <c r="E7" s="96">
        <v>0</v>
      </c>
      <c r="F7" s="96">
        <v>0</v>
      </c>
      <c r="G7" s="96">
        <v>0</v>
      </c>
      <c r="H7" s="96">
        <v>0</v>
      </c>
      <c r="I7" s="96">
        <v>0</v>
      </c>
      <c r="J7" s="96">
        <v>0</v>
      </c>
      <c r="K7" s="96">
        <v>0</v>
      </c>
      <c r="L7" s="96">
        <v>0</v>
      </c>
      <c r="M7" s="97">
        <v>0</v>
      </c>
    </row>
    <row r="8" spans="1:14" s="58" customFormat="1" ht="15" customHeight="1">
      <c r="A8" s="87" t="s">
        <v>23</v>
      </c>
      <c r="B8" s="113">
        <v>61.95</v>
      </c>
      <c r="C8" s="96">
        <v>61.95</v>
      </c>
      <c r="D8" s="96">
        <v>0</v>
      </c>
      <c r="E8" s="96">
        <v>0</v>
      </c>
      <c r="F8" s="96">
        <v>0</v>
      </c>
      <c r="G8" s="96">
        <v>0</v>
      </c>
      <c r="H8" s="96">
        <v>0</v>
      </c>
      <c r="I8" s="96">
        <v>0</v>
      </c>
      <c r="J8" s="96">
        <v>0</v>
      </c>
      <c r="K8" s="96">
        <v>0</v>
      </c>
      <c r="L8" s="96">
        <v>0</v>
      </c>
      <c r="M8" s="97">
        <v>0</v>
      </c>
    </row>
    <row r="9" spans="1:14" s="58" customFormat="1" ht="15" customHeight="1">
      <c r="A9" s="87" t="s">
        <v>24</v>
      </c>
      <c r="B9" s="113">
        <v>0</v>
      </c>
      <c r="C9" s="96">
        <v>0</v>
      </c>
      <c r="D9" s="96">
        <v>0</v>
      </c>
      <c r="E9" s="96">
        <v>0</v>
      </c>
      <c r="F9" s="96">
        <v>0</v>
      </c>
      <c r="G9" s="96">
        <v>0</v>
      </c>
      <c r="H9" s="96">
        <v>0</v>
      </c>
      <c r="I9" s="96">
        <v>0</v>
      </c>
      <c r="J9" s="96">
        <v>0</v>
      </c>
      <c r="K9" s="96">
        <v>0</v>
      </c>
      <c r="L9" s="96">
        <v>0</v>
      </c>
      <c r="M9" s="97">
        <v>0</v>
      </c>
    </row>
    <row r="10" spans="1:14" s="58" customFormat="1" ht="15" customHeight="1">
      <c r="A10" s="87" t="s">
        <v>25</v>
      </c>
      <c r="B10" s="113">
        <v>0</v>
      </c>
      <c r="C10" s="96">
        <v>0</v>
      </c>
      <c r="D10" s="96">
        <v>0</v>
      </c>
      <c r="E10" s="96">
        <v>0</v>
      </c>
      <c r="F10" s="96">
        <v>0</v>
      </c>
      <c r="G10" s="96">
        <v>0</v>
      </c>
      <c r="H10" s="96">
        <v>0</v>
      </c>
      <c r="I10" s="96">
        <v>0</v>
      </c>
      <c r="J10" s="96">
        <v>0</v>
      </c>
      <c r="K10" s="96">
        <v>0</v>
      </c>
      <c r="L10" s="96">
        <v>0</v>
      </c>
      <c r="M10" s="97">
        <v>0</v>
      </c>
    </row>
    <row r="11" spans="1:14" s="58" customFormat="1" ht="15" customHeight="1">
      <c r="A11" s="86" t="s">
        <v>26</v>
      </c>
      <c r="B11" s="113">
        <v>0</v>
      </c>
      <c r="C11" s="98">
        <v>0</v>
      </c>
      <c r="D11" s="98">
        <v>0</v>
      </c>
      <c r="E11" s="96">
        <v>0</v>
      </c>
      <c r="F11" s="98">
        <v>0</v>
      </c>
      <c r="G11" s="98">
        <v>0</v>
      </c>
      <c r="H11" s="98">
        <v>0</v>
      </c>
      <c r="I11" s="98">
        <v>0</v>
      </c>
      <c r="J11" s="98">
        <v>0</v>
      </c>
      <c r="K11" s="98">
        <v>0</v>
      </c>
      <c r="L11" s="98">
        <v>0</v>
      </c>
      <c r="M11" s="99">
        <v>0</v>
      </c>
    </row>
    <row r="12" spans="1:14" s="63" customFormat="1" ht="15" customHeight="1">
      <c r="A12" s="88" t="s">
        <v>27</v>
      </c>
      <c r="B12" s="113">
        <v>2686.77</v>
      </c>
      <c r="C12" s="98">
        <f>2426.67+800</f>
        <v>3226.67</v>
      </c>
      <c r="D12" s="98">
        <v>0</v>
      </c>
      <c r="E12" s="96">
        <v>0</v>
      </c>
      <c r="F12" s="98">
        <v>0</v>
      </c>
      <c r="G12" s="98">
        <v>0</v>
      </c>
      <c r="H12" s="98">
        <v>0</v>
      </c>
      <c r="I12" s="98">
        <v>0</v>
      </c>
      <c r="J12" s="98">
        <v>0</v>
      </c>
      <c r="K12" s="98">
        <v>0</v>
      </c>
      <c r="L12" s="98">
        <v>0</v>
      </c>
      <c r="M12" s="99">
        <v>0</v>
      </c>
    </row>
    <row r="13" spans="1:14" s="64" customFormat="1" ht="15" customHeight="1">
      <c r="A13" s="88" t="s">
        <v>28</v>
      </c>
      <c r="B13" s="113">
        <v>0</v>
      </c>
      <c r="C13" s="98">
        <v>0</v>
      </c>
      <c r="D13" s="98">
        <v>0</v>
      </c>
      <c r="E13" s="96">
        <v>0</v>
      </c>
      <c r="F13" s="96">
        <v>0</v>
      </c>
      <c r="G13" s="98">
        <v>0</v>
      </c>
      <c r="H13" s="98">
        <v>0</v>
      </c>
      <c r="I13" s="98">
        <v>0</v>
      </c>
      <c r="J13" s="98">
        <v>0</v>
      </c>
      <c r="K13" s="98">
        <v>0</v>
      </c>
      <c r="L13" s="98">
        <v>0</v>
      </c>
      <c r="M13" s="99">
        <v>0</v>
      </c>
      <c r="N13" s="64" t="s">
        <v>41</v>
      </c>
    </row>
    <row r="14" spans="1:14" s="63" customFormat="1" ht="15" customHeight="1">
      <c r="A14" s="88" t="s">
        <v>29</v>
      </c>
      <c r="B14" s="114">
        <v>0</v>
      </c>
      <c r="C14" s="98">
        <v>0</v>
      </c>
      <c r="D14" s="98">
        <v>0</v>
      </c>
      <c r="E14" s="96">
        <v>0</v>
      </c>
      <c r="F14" s="96">
        <v>0</v>
      </c>
      <c r="G14" s="98">
        <v>0</v>
      </c>
      <c r="H14" s="98">
        <v>0</v>
      </c>
      <c r="I14" s="98">
        <v>0</v>
      </c>
      <c r="J14" s="98">
        <v>0</v>
      </c>
      <c r="K14" s="98">
        <v>0</v>
      </c>
      <c r="L14" s="98">
        <v>0</v>
      </c>
      <c r="M14" s="99">
        <v>0</v>
      </c>
      <c r="N14" s="64"/>
    </row>
    <row r="15" spans="1:14" s="64" customFormat="1" ht="15" customHeight="1">
      <c r="A15" s="88" t="s">
        <v>30</v>
      </c>
      <c r="B15" s="114">
        <v>0</v>
      </c>
      <c r="C15" s="98">
        <f>120.93</f>
        <v>120.93</v>
      </c>
      <c r="D15" s="98">
        <v>0</v>
      </c>
      <c r="E15" s="96">
        <v>0</v>
      </c>
      <c r="F15" s="96">
        <v>0</v>
      </c>
      <c r="G15" s="98">
        <v>0</v>
      </c>
      <c r="H15" s="98">
        <v>0</v>
      </c>
      <c r="I15" s="98">
        <v>0</v>
      </c>
      <c r="J15" s="98">
        <v>0</v>
      </c>
      <c r="K15" s="98">
        <v>0</v>
      </c>
      <c r="L15" s="98">
        <v>0</v>
      </c>
      <c r="M15" s="99">
        <v>0</v>
      </c>
    </row>
    <row r="16" spans="1:14" s="64" customFormat="1" ht="15" customHeight="1">
      <c r="A16" s="88" t="s">
        <v>31</v>
      </c>
      <c r="B16" s="114">
        <v>0</v>
      </c>
      <c r="C16" s="98">
        <v>0</v>
      </c>
      <c r="D16" s="98">
        <v>0</v>
      </c>
      <c r="E16" s="96">
        <v>0</v>
      </c>
      <c r="F16" s="96">
        <v>0</v>
      </c>
      <c r="G16" s="98">
        <v>0</v>
      </c>
      <c r="H16" s="98">
        <v>0</v>
      </c>
      <c r="I16" s="98">
        <v>0</v>
      </c>
      <c r="J16" s="98">
        <v>0</v>
      </c>
      <c r="K16" s="98">
        <v>0</v>
      </c>
      <c r="L16" s="98">
        <v>0</v>
      </c>
      <c r="M16" s="99">
        <v>0</v>
      </c>
    </row>
    <row r="17" spans="1:14" s="58" customFormat="1" ht="15" customHeight="1">
      <c r="A17" s="88" t="s">
        <v>32</v>
      </c>
      <c r="B17" s="114">
        <v>0</v>
      </c>
      <c r="C17" s="98">
        <v>0</v>
      </c>
      <c r="D17" s="98">
        <v>0</v>
      </c>
      <c r="E17" s="96">
        <v>0</v>
      </c>
      <c r="F17" s="96">
        <v>0</v>
      </c>
      <c r="G17" s="98">
        <v>0</v>
      </c>
      <c r="H17" s="98">
        <v>0</v>
      </c>
      <c r="I17" s="98">
        <v>0</v>
      </c>
      <c r="J17" s="98">
        <v>0</v>
      </c>
      <c r="K17" s="98">
        <v>0</v>
      </c>
      <c r="L17" s="98">
        <v>0</v>
      </c>
      <c r="M17" s="99">
        <v>0</v>
      </c>
      <c r="N17" s="64"/>
    </row>
    <row r="18" spans="1:14" s="58" customFormat="1" ht="15" customHeight="1" thickBot="1">
      <c r="A18" s="90" t="s">
        <v>33</v>
      </c>
      <c r="B18" s="114">
        <v>0</v>
      </c>
      <c r="C18" s="100">
        <v>0</v>
      </c>
      <c r="D18" s="100">
        <v>0</v>
      </c>
      <c r="E18" s="96">
        <v>0</v>
      </c>
      <c r="F18" s="96">
        <v>0</v>
      </c>
      <c r="G18" s="98">
        <v>0</v>
      </c>
      <c r="H18" s="98">
        <v>0</v>
      </c>
      <c r="I18" s="98">
        <v>0</v>
      </c>
      <c r="J18" s="98">
        <v>0</v>
      </c>
      <c r="K18" s="98">
        <v>0</v>
      </c>
      <c r="L18" s="98">
        <v>0</v>
      </c>
      <c r="M18" s="99">
        <v>0</v>
      </c>
      <c r="N18" s="64"/>
    </row>
    <row r="19" spans="1:14" s="58" customFormat="1" ht="15" customHeight="1" thickBot="1">
      <c r="A19" s="67" t="s">
        <v>34</v>
      </c>
      <c r="B19" s="69">
        <f>SUM(B4:B18)</f>
        <v>3571.32</v>
      </c>
      <c r="C19" s="101">
        <f t="shared" ref="C19:M19" si="0">SUM(C5:C18)</f>
        <v>4140.9400000000005</v>
      </c>
      <c r="D19" s="101">
        <f t="shared" si="0"/>
        <v>0</v>
      </c>
      <c r="E19" s="101">
        <f t="shared" si="0"/>
        <v>0</v>
      </c>
      <c r="F19" s="101">
        <f t="shared" si="0"/>
        <v>0</v>
      </c>
      <c r="G19" s="101">
        <f t="shared" si="0"/>
        <v>0</v>
      </c>
      <c r="H19" s="101">
        <f t="shared" si="0"/>
        <v>0</v>
      </c>
      <c r="I19" s="101">
        <f t="shared" si="0"/>
        <v>0</v>
      </c>
      <c r="J19" s="101">
        <f t="shared" si="0"/>
        <v>0</v>
      </c>
      <c r="K19" s="101">
        <f t="shared" si="0"/>
        <v>0</v>
      </c>
      <c r="L19" s="101">
        <f t="shared" si="0"/>
        <v>0</v>
      </c>
      <c r="M19" s="101">
        <f t="shared" si="0"/>
        <v>0</v>
      </c>
      <c r="N19" s="64"/>
    </row>
    <row r="20" spans="1:14" s="58" customFormat="1" ht="15" customHeight="1" thickBot="1">
      <c r="A20" s="70" t="s">
        <v>14</v>
      </c>
      <c r="B20" s="116">
        <v>0</v>
      </c>
      <c r="C20" s="98">
        <v>0</v>
      </c>
      <c r="D20" s="98">
        <v>0</v>
      </c>
      <c r="E20" s="98">
        <v>0</v>
      </c>
      <c r="F20" s="98">
        <v>0</v>
      </c>
      <c r="G20" s="98">
        <v>0</v>
      </c>
      <c r="H20" s="98">
        <v>0</v>
      </c>
      <c r="I20" s="98">
        <v>0</v>
      </c>
      <c r="J20" s="98">
        <v>0</v>
      </c>
      <c r="K20" s="98">
        <v>0</v>
      </c>
      <c r="L20" s="98">
        <v>0</v>
      </c>
      <c r="M20" s="99">
        <v>0</v>
      </c>
    </row>
    <row r="21" spans="1:14" s="58" customFormat="1" ht="15" customHeight="1" thickBot="1">
      <c r="A21" s="67" t="s">
        <v>15</v>
      </c>
      <c r="B21" s="69">
        <f>B19-B20</f>
        <v>3571.32</v>
      </c>
      <c r="C21" s="101">
        <f t="shared" ref="C21:M21" si="1">C19-C20</f>
        <v>4140.9400000000005</v>
      </c>
      <c r="D21" s="101">
        <f t="shared" si="1"/>
        <v>0</v>
      </c>
      <c r="E21" s="101">
        <f t="shared" si="1"/>
        <v>0</v>
      </c>
      <c r="F21" s="101">
        <f t="shared" si="1"/>
        <v>0</v>
      </c>
      <c r="G21" s="101">
        <f t="shared" si="1"/>
        <v>0</v>
      </c>
      <c r="H21" s="101">
        <f t="shared" si="1"/>
        <v>0</v>
      </c>
      <c r="I21" s="101">
        <f t="shared" si="1"/>
        <v>0</v>
      </c>
      <c r="J21" s="101">
        <f t="shared" si="1"/>
        <v>0</v>
      </c>
      <c r="K21" s="101">
        <f t="shared" si="1"/>
        <v>0</v>
      </c>
      <c r="L21" s="101">
        <f t="shared" si="1"/>
        <v>0</v>
      </c>
      <c r="M21" s="101">
        <f t="shared" si="1"/>
        <v>0</v>
      </c>
    </row>
    <row r="22" spans="1:14" s="58" customFormat="1" ht="15" customHeight="1" thickBot="1">
      <c r="A22" s="70" t="s">
        <v>12</v>
      </c>
      <c r="B22" s="117">
        <f>AVERAGE(B21)</f>
        <v>3571.32</v>
      </c>
      <c r="C22" s="111">
        <f>AVERAGE(B21:C21)</f>
        <v>3856.13</v>
      </c>
      <c r="D22" s="111"/>
      <c r="E22" s="111"/>
      <c r="F22" s="111"/>
      <c r="G22" s="111"/>
      <c r="H22" s="111"/>
      <c r="I22" s="111"/>
      <c r="J22" s="111"/>
      <c r="K22" s="111"/>
      <c r="L22" s="111"/>
      <c r="M22" s="112"/>
    </row>
    <row r="23" spans="1:14" s="58" customFormat="1" ht="15" customHeight="1" thickBot="1">
      <c r="A23" s="91" t="s">
        <v>13</v>
      </c>
      <c r="B23" s="118"/>
      <c r="C23" s="148"/>
      <c r="D23" s="73"/>
      <c r="E23" s="73"/>
      <c r="F23" s="73"/>
      <c r="G23" s="73"/>
      <c r="H23" s="73"/>
      <c r="I23" s="74"/>
      <c r="J23" s="73"/>
      <c r="K23" s="73"/>
      <c r="L23" s="73"/>
      <c r="M23" s="75"/>
    </row>
    <row r="24" spans="1:14" ht="15">
      <c r="A24"/>
    </row>
  </sheetData>
  <mergeCells count="15">
    <mergeCell ref="A1:M1"/>
    <mergeCell ref="A2:M2"/>
    <mergeCell ref="A3:A4"/>
    <mergeCell ref="H3:H4"/>
    <mergeCell ref="I3:I4"/>
    <mergeCell ref="J3:J4"/>
    <mergeCell ref="K3:K4"/>
    <mergeCell ref="L3:L4"/>
    <mergeCell ref="M3:M4"/>
    <mergeCell ref="B3:B4"/>
    <mergeCell ref="C3:C4"/>
    <mergeCell ref="D3:D4"/>
    <mergeCell ref="E3:E4"/>
    <mergeCell ref="F3:F4"/>
    <mergeCell ref="G3:G4"/>
  </mergeCells>
  <pageMargins left="0.511811024" right="0.511811024" top="0.78740157499999996" bottom="0.78740157499999996" header="0.31496062000000002" footer="0.31496062000000002"/>
  <pageSetup paperSize="9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>
  <sheetPr>
    <tabColor theme="6" tint="-0.499984740745262"/>
    <pageSetUpPr fitToPage="1"/>
  </sheetPr>
  <dimension ref="A1:M26"/>
  <sheetViews>
    <sheetView zoomScaleNormal="100" workbookViewId="0">
      <selection activeCell="N3" sqref="A3:XFD4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173" t="s">
        <v>19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5"/>
    </row>
    <row r="2" spans="1:13" ht="21.75" thickBot="1">
      <c r="A2" s="173" t="s">
        <v>77</v>
      </c>
      <c r="B2" s="174"/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75"/>
    </row>
    <row r="3" spans="1:13" s="200" customFormat="1" ht="11.25">
      <c r="A3" s="187" t="s">
        <v>0</v>
      </c>
      <c r="B3" s="189" t="s">
        <v>1</v>
      </c>
      <c r="C3" s="185" t="s">
        <v>2</v>
      </c>
      <c r="D3" s="185" t="s">
        <v>3</v>
      </c>
      <c r="E3" s="185" t="s">
        <v>4</v>
      </c>
      <c r="F3" s="185" t="s">
        <v>5</v>
      </c>
      <c r="G3" s="185" t="s">
        <v>6</v>
      </c>
      <c r="H3" s="185" t="s">
        <v>7</v>
      </c>
      <c r="I3" s="185" t="s">
        <v>16</v>
      </c>
      <c r="J3" s="185" t="s">
        <v>8</v>
      </c>
      <c r="K3" s="185" t="s">
        <v>9</v>
      </c>
      <c r="L3" s="185" t="s">
        <v>10</v>
      </c>
      <c r="M3" s="186" t="s">
        <v>11</v>
      </c>
    </row>
    <row r="4" spans="1:13" s="58" customFormat="1" ht="11.25">
      <c r="A4" s="188"/>
      <c r="B4" s="190"/>
      <c r="C4" s="179"/>
      <c r="D4" s="179"/>
      <c r="E4" s="179"/>
      <c r="F4" s="179"/>
      <c r="G4" s="179"/>
      <c r="H4" s="179"/>
      <c r="I4" s="179"/>
      <c r="J4" s="179"/>
      <c r="K4" s="179"/>
      <c r="L4" s="179"/>
      <c r="M4" s="181"/>
    </row>
    <row r="5" spans="1:13" ht="15" customHeight="1">
      <c r="A5" s="86" t="s">
        <v>20</v>
      </c>
      <c r="B5" s="113">
        <v>0</v>
      </c>
      <c r="C5" s="57">
        <v>0</v>
      </c>
      <c r="D5" s="23">
        <v>0</v>
      </c>
      <c r="E5" s="23">
        <v>0</v>
      </c>
      <c r="F5" s="23">
        <v>0</v>
      </c>
      <c r="G5" s="23">
        <v>0</v>
      </c>
      <c r="H5" s="23">
        <v>0</v>
      </c>
      <c r="I5" s="23">
        <v>0</v>
      </c>
      <c r="J5" s="23">
        <v>0</v>
      </c>
      <c r="K5" s="23">
        <v>0</v>
      </c>
      <c r="L5" s="23">
        <v>0</v>
      </c>
      <c r="M5" s="33">
        <v>0</v>
      </c>
    </row>
    <row r="6" spans="1:13" ht="15" customHeight="1">
      <c r="A6" s="87" t="s">
        <v>21</v>
      </c>
      <c r="B6" s="113">
        <v>0</v>
      </c>
      <c r="C6" s="57">
        <v>0</v>
      </c>
      <c r="D6" s="23">
        <v>0</v>
      </c>
      <c r="E6" s="23">
        <v>0</v>
      </c>
      <c r="F6" s="23">
        <v>0</v>
      </c>
      <c r="G6" s="23">
        <v>0</v>
      </c>
      <c r="H6" s="23">
        <v>0</v>
      </c>
      <c r="I6" s="23">
        <v>0</v>
      </c>
      <c r="J6" s="23">
        <v>0</v>
      </c>
      <c r="K6" s="23">
        <v>0</v>
      </c>
      <c r="L6" s="23">
        <v>0</v>
      </c>
      <c r="M6" s="33">
        <v>0</v>
      </c>
    </row>
    <row r="7" spans="1:13" ht="15" customHeight="1">
      <c r="A7" s="87" t="s">
        <v>22</v>
      </c>
      <c r="B7" s="113">
        <v>0</v>
      </c>
      <c r="C7" s="57">
        <v>0</v>
      </c>
      <c r="D7" s="23">
        <v>0</v>
      </c>
      <c r="E7" s="23">
        <v>0</v>
      </c>
      <c r="F7" s="23">
        <v>0</v>
      </c>
      <c r="G7" s="23">
        <v>0</v>
      </c>
      <c r="H7" s="23">
        <v>0</v>
      </c>
      <c r="I7" s="23">
        <v>0</v>
      </c>
      <c r="J7" s="23">
        <v>0</v>
      </c>
      <c r="K7" s="23">
        <v>0</v>
      </c>
      <c r="L7" s="23">
        <v>0</v>
      </c>
      <c r="M7" s="33">
        <v>0</v>
      </c>
    </row>
    <row r="8" spans="1:13" ht="15" customHeight="1">
      <c r="A8" s="87" t="s">
        <v>23</v>
      </c>
      <c r="B8" s="113">
        <v>0</v>
      </c>
      <c r="C8" s="57">
        <v>0</v>
      </c>
      <c r="D8" s="23">
        <v>0</v>
      </c>
      <c r="E8" s="23">
        <v>0</v>
      </c>
      <c r="F8" s="23">
        <v>0</v>
      </c>
      <c r="G8" s="23">
        <v>0</v>
      </c>
      <c r="H8" s="23">
        <v>0</v>
      </c>
      <c r="I8" s="23">
        <v>0</v>
      </c>
      <c r="J8" s="23">
        <v>0</v>
      </c>
      <c r="K8" s="23">
        <v>0</v>
      </c>
      <c r="L8" s="23">
        <v>0</v>
      </c>
      <c r="M8" s="33">
        <v>0</v>
      </c>
    </row>
    <row r="9" spans="1:13" ht="15" customHeight="1">
      <c r="A9" s="87" t="s">
        <v>24</v>
      </c>
      <c r="B9" s="113">
        <v>0</v>
      </c>
      <c r="C9" s="57">
        <v>0</v>
      </c>
      <c r="D9" s="23">
        <v>0</v>
      </c>
      <c r="E9" s="23">
        <v>0</v>
      </c>
      <c r="F9" s="23">
        <v>0</v>
      </c>
      <c r="G9" s="23">
        <v>0</v>
      </c>
      <c r="H9" s="23">
        <v>0</v>
      </c>
      <c r="I9" s="23">
        <v>0</v>
      </c>
      <c r="J9" s="23">
        <v>0</v>
      </c>
      <c r="K9" s="23">
        <v>0</v>
      </c>
      <c r="L9" s="23">
        <v>0</v>
      </c>
      <c r="M9" s="33">
        <v>0</v>
      </c>
    </row>
    <row r="10" spans="1:13" ht="15" customHeight="1">
      <c r="A10" s="87" t="s">
        <v>25</v>
      </c>
      <c r="B10" s="113">
        <v>0</v>
      </c>
      <c r="C10" s="57">
        <v>0</v>
      </c>
      <c r="D10" s="23">
        <v>0</v>
      </c>
      <c r="E10" s="23">
        <v>0</v>
      </c>
      <c r="F10" s="23">
        <v>0</v>
      </c>
      <c r="G10" s="23">
        <v>0</v>
      </c>
      <c r="H10" s="23">
        <v>0</v>
      </c>
      <c r="I10" s="23">
        <v>0</v>
      </c>
      <c r="J10" s="23">
        <v>0</v>
      </c>
      <c r="K10" s="23">
        <v>0</v>
      </c>
      <c r="L10" s="23">
        <v>0</v>
      </c>
      <c r="M10" s="33">
        <v>0</v>
      </c>
    </row>
    <row r="11" spans="1:13" ht="15" customHeight="1">
      <c r="A11" s="86" t="s">
        <v>26</v>
      </c>
      <c r="B11" s="113">
        <v>0</v>
      </c>
      <c r="C11" s="57">
        <v>0</v>
      </c>
      <c r="D11" s="24">
        <v>0</v>
      </c>
      <c r="E11" s="23">
        <v>0</v>
      </c>
      <c r="F11" s="24">
        <v>0</v>
      </c>
      <c r="G11" s="24">
        <v>0</v>
      </c>
      <c r="H11" s="24">
        <v>0</v>
      </c>
      <c r="I11" s="24">
        <v>0</v>
      </c>
      <c r="J11" s="24">
        <v>0</v>
      </c>
      <c r="K11" s="24">
        <v>0</v>
      </c>
      <c r="L11" s="24">
        <v>0</v>
      </c>
      <c r="M11" s="34">
        <v>0</v>
      </c>
    </row>
    <row r="12" spans="1:13" s="15" customFormat="1" ht="15" customHeight="1">
      <c r="A12" s="88" t="s">
        <v>27</v>
      </c>
      <c r="B12" s="113">
        <v>0</v>
      </c>
      <c r="C12" s="57">
        <v>0</v>
      </c>
      <c r="D12" s="24">
        <v>0</v>
      </c>
      <c r="E12" s="23">
        <v>0</v>
      </c>
      <c r="F12" s="25">
        <v>0</v>
      </c>
      <c r="G12" s="25">
        <v>0</v>
      </c>
      <c r="H12" s="25">
        <v>0</v>
      </c>
      <c r="I12" s="24">
        <v>0</v>
      </c>
      <c r="J12" s="25">
        <v>0</v>
      </c>
      <c r="K12" s="25">
        <v>0</v>
      </c>
      <c r="L12" s="25">
        <v>0</v>
      </c>
      <c r="M12" s="35">
        <v>0</v>
      </c>
    </row>
    <row r="13" spans="1:13" s="15" customFormat="1" ht="15" customHeight="1">
      <c r="A13" s="88" t="s">
        <v>28</v>
      </c>
      <c r="B13" s="113">
        <v>0</v>
      </c>
      <c r="C13" s="57">
        <v>0</v>
      </c>
      <c r="D13" s="24">
        <v>0</v>
      </c>
      <c r="E13" s="23">
        <v>0</v>
      </c>
      <c r="F13" s="23">
        <v>0</v>
      </c>
      <c r="G13" s="25">
        <v>0</v>
      </c>
      <c r="H13" s="25">
        <v>0</v>
      </c>
      <c r="I13" s="25">
        <v>0</v>
      </c>
      <c r="J13" s="25">
        <v>0</v>
      </c>
      <c r="K13" s="25">
        <v>0</v>
      </c>
      <c r="L13" s="25">
        <v>0</v>
      </c>
      <c r="M13" s="35">
        <v>0</v>
      </c>
    </row>
    <row r="14" spans="1:13" s="15" customFormat="1" ht="15" customHeight="1">
      <c r="A14" s="88" t="s">
        <v>29</v>
      </c>
      <c r="B14" s="113">
        <v>0</v>
      </c>
      <c r="C14" s="57">
        <v>0</v>
      </c>
      <c r="D14" s="24">
        <v>0</v>
      </c>
      <c r="E14" s="23">
        <v>0</v>
      </c>
      <c r="F14" s="23">
        <v>0</v>
      </c>
      <c r="G14" s="25">
        <v>0</v>
      </c>
      <c r="H14" s="25">
        <v>0</v>
      </c>
      <c r="I14" s="25">
        <v>0</v>
      </c>
      <c r="J14" s="25">
        <v>0</v>
      </c>
      <c r="K14" s="25">
        <v>0</v>
      </c>
      <c r="L14" s="25">
        <v>0</v>
      </c>
      <c r="M14" s="35">
        <v>0</v>
      </c>
    </row>
    <row r="15" spans="1:13" s="15" customFormat="1" ht="15" customHeight="1">
      <c r="A15" s="88" t="s">
        <v>30</v>
      </c>
      <c r="B15" s="113">
        <v>0</v>
      </c>
      <c r="C15" s="57">
        <v>0</v>
      </c>
      <c r="D15" s="24">
        <v>0</v>
      </c>
      <c r="E15" s="23">
        <v>0</v>
      </c>
      <c r="F15" s="23">
        <v>0</v>
      </c>
      <c r="G15" s="24">
        <v>0</v>
      </c>
      <c r="H15" s="24">
        <v>0</v>
      </c>
      <c r="I15" s="24">
        <v>0</v>
      </c>
      <c r="J15" s="24">
        <v>0</v>
      </c>
      <c r="K15" s="24">
        <v>0</v>
      </c>
      <c r="L15" s="24">
        <v>0</v>
      </c>
      <c r="M15" s="34">
        <v>0</v>
      </c>
    </row>
    <row r="16" spans="1:13" s="15" customFormat="1" ht="15" customHeight="1">
      <c r="A16" s="88" t="s">
        <v>31</v>
      </c>
      <c r="B16" s="113">
        <v>0</v>
      </c>
      <c r="C16" s="57">
        <v>0</v>
      </c>
      <c r="D16" s="24">
        <v>0</v>
      </c>
      <c r="E16" s="23">
        <v>0</v>
      </c>
      <c r="F16" s="23">
        <v>0</v>
      </c>
      <c r="G16" s="25">
        <v>0</v>
      </c>
      <c r="H16" s="25">
        <v>0</v>
      </c>
      <c r="I16" s="25">
        <v>0</v>
      </c>
      <c r="J16" s="25">
        <v>0</v>
      </c>
      <c r="K16" s="25">
        <v>0</v>
      </c>
      <c r="L16" s="25">
        <v>0</v>
      </c>
      <c r="M16" s="35">
        <v>0</v>
      </c>
    </row>
    <row r="17" spans="1:13" ht="15" customHeight="1">
      <c r="A17" s="88" t="s">
        <v>32</v>
      </c>
      <c r="B17" s="113">
        <v>0</v>
      </c>
      <c r="C17" s="57">
        <v>0</v>
      </c>
      <c r="D17" s="24">
        <v>0</v>
      </c>
      <c r="E17" s="23">
        <v>0</v>
      </c>
      <c r="F17" s="23">
        <v>0</v>
      </c>
      <c r="G17" s="25">
        <v>0</v>
      </c>
      <c r="H17" s="25">
        <v>0</v>
      </c>
      <c r="I17" s="25">
        <v>0</v>
      </c>
      <c r="J17" s="25">
        <v>0</v>
      </c>
      <c r="K17" s="25">
        <v>0</v>
      </c>
      <c r="L17" s="25">
        <v>0</v>
      </c>
      <c r="M17" s="35">
        <v>0</v>
      </c>
    </row>
    <row r="18" spans="1:13" ht="15" customHeight="1" thickBot="1">
      <c r="A18" s="90" t="s">
        <v>33</v>
      </c>
      <c r="B18" s="113">
        <v>0</v>
      </c>
      <c r="C18" s="57">
        <v>0</v>
      </c>
      <c r="D18" s="26">
        <v>0</v>
      </c>
      <c r="E18" s="23">
        <v>0</v>
      </c>
      <c r="F18" s="23">
        <v>0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34">
        <v>0</v>
      </c>
    </row>
    <row r="19" spans="1:13" ht="15" customHeight="1" thickBot="1">
      <c r="A19" s="67" t="s">
        <v>34</v>
      </c>
      <c r="B19" s="69" t="s">
        <v>35</v>
      </c>
      <c r="C19" s="69" t="s">
        <v>35</v>
      </c>
      <c r="D19" s="22">
        <f t="shared" ref="D19:M19" si="0">SUM(D5:D18)</f>
        <v>0</v>
      </c>
      <c r="E19" s="22">
        <f t="shared" si="0"/>
        <v>0</v>
      </c>
      <c r="F19" s="22">
        <f t="shared" si="0"/>
        <v>0</v>
      </c>
      <c r="G19" s="22">
        <f t="shared" si="0"/>
        <v>0</v>
      </c>
      <c r="H19" s="22">
        <f t="shared" si="0"/>
        <v>0</v>
      </c>
      <c r="I19" s="22">
        <f t="shared" si="0"/>
        <v>0</v>
      </c>
      <c r="J19" s="22">
        <f t="shared" si="0"/>
        <v>0</v>
      </c>
      <c r="K19" s="22">
        <f t="shared" si="0"/>
        <v>0</v>
      </c>
      <c r="L19" s="22">
        <f t="shared" si="0"/>
        <v>0</v>
      </c>
      <c r="M19" s="22">
        <f t="shared" si="0"/>
        <v>0</v>
      </c>
    </row>
    <row r="20" spans="1:13" ht="15" customHeight="1" thickBot="1">
      <c r="A20" s="70" t="s">
        <v>14</v>
      </c>
      <c r="B20" s="116">
        <v>0</v>
      </c>
      <c r="C20" s="93">
        <v>0</v>
      </c>
      <c r="D20" s="24">
        <v>0</v>
      </c>
      <c r="E20" s="24">
        <v>0</v>
      </c>
      <c r="F20" s="24">
        <v>0</v>
      </c>
      <c r="G20" s="24">
        <v>0</v>
      </c>
      <c r="H20" s="24">
        <v>0</v>
      </c>
      <c r="I20" s="24">
        <v>0</v>
      </c>
      <c r="J20" s="24">
        <v>0</v>
      </c>
      <c r="K20" s="24">
        <v>0</v>
      </c>
      <c r="L20" s="24">
        <v>0</v>
      </c>
      <c r="M20" s="34">
        <v>0</v>
      </c>
    </row>
    <row r="21" spans="1:13" ht="15" customHeight="1" thickBot="1">
      <c r="A21" s="67" t="s">
        <v>15</v>
      </c>
      <c r="B21" s="69">
        <v>0</v>
      </c>
      <c r="C21" s="69">
        <v>0</v>
      </c>
      <c r="D21" s="22">
        <f t="shared" ref="D21:M21" si="1">D19-D20</f>
        <v>0</v>
      </c>
      <c r="E21" s="22">
        <f t="shared" si="1"/>
        <v>0</v>
      </c>
      <c r="F21" s="22">
        <f t="shared" si="1"/>
        <v>0</v>
      </c>
      <c r="G21" s="22">
        <f t="shared" si="1"/>
        <v>0</v>
      </c>
      <c r="H21" s="22">
        <f t="shared" si="1"/>
        <v>0</v>
      </c>
      <c r="I21" s="22">
        <f t="shared" si="1"/>
        <v>0</v>
      </c>
      <c r="J21" s="22">
        <f t="shared" si="1"/>
        <v>0</v>
      </c>
      <c r="K21" s="22">
        <f t="shared" si="1"/>
        <v>0</v>
      </c>
      <c r="L21" s="22">
        <f t="shared" si="1"/>
        <v>0</v>
      </c>
      <c r="M21" s="22">
        <f t="shared" si="1"/>
        <v>0</v>
      </c>
    </row>
    <row r="22" spans="1:13" ht="15" customHeight="1" thickBot="1">
      <c r="A22" s="70" t="s">
        <v>12</v>
      </c>
      <c r="B22" s="117">
        <v>0</v>
      </c>
      <c r="C22" s="77">
        <v>0</v>
      </c>
      <c r="D22" s="53"/>
      <c r="E22" s="53"/>
      <c r="F22" s="53"/>
      <c r="G22" s="53"/>
      <c r="H22" s="53"/>
      <c r="I22" s="53"/>
      <c r="J22" s="53"/>
      <c r="K22" s="53"/>
      <c r="L22" s="53"/>
      <c r="M22" s="54"/>
    </row>
    <row r="23" spans="1:13" ht="15" customHeight="1" thickBot="1">
      <c r="A23" s="91" t="s">
        <v>13</v>
      </c>
      <c r="B23" s="118"/>
      <c r="C23" s="148"/>
      <c r="D23" s="73"/>
      <c r="E23" s="73"/>
      <c r="F23" s="73"/>
      <c r="G23" s="73"/>
      <c r="H23" s="73"/>
      <c r="I23" s="74"/>
      <c r="J23" s="73"/>
      <c r="K23" s="73"/>
      <c r="L23" s="73"/>
      <c r="M23" s="75"/>
    </row>
    <row r="24" spans="1:13" ht="15">
      <c r="A24"/>
    </row>
    <row r="25" spans="1:13">
      <c r="A25" s="29" t="s">
        <v>36</v>
      </c>
    </row>
    <row r="26" spans="1:13">
      <c r="A26" s="29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3" orientation="landscape" r:id="rId1"/>
</worksheet>
</file>

<file path=xl/worksheets/sheet39.xml><?xml version="1.0" encoding="utf-8"?>
<worksheet xmlns="http://schemas.openxmlformats.org/spreadsheetml/2006/main" xmlns:r="http://schemas.openxmlformats.org/officeDocument/2006/relationships">
  <sheetPr>
    <tabColor theme="6" tint="-0.499984740745262"/>
    <pageSetUpPr fitToPage="1"/>
  </sheetPr>
  <dimension ref="A1:M24"/>
  <sheetViews>
    <sheetView zoomScaleNormal="100" workbookViewId="0">
      <selection activeCell="N3" sqref="A3:XFD4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173" t="s">
        <v>19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5"/>
    </row>
    <row r="2" spans="1:13" ht="21.75" thickBot="1">
      <c r="A2" s="173" t="s">
        <v>78</v>
      </c>
      <c r="B2" s="174"/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75"/>
    </row>
    <row r="3" spans="1:13" s="200" customFormat="1" ht="11.25">
      <c r="A3" s="187" t="s">
        <v>0</v>
      </c>
      <c r="B3" s="189" t="s">
        <v>1</v>
      </c>
      <c r="C3" s="185" t="s">
        <v>2</v>
      </c>
      <c r="D3" s="185" t="s">
        <v>3</v>
      </c>
      <c r="E3" s="185" t="s">
        <v>4</v>
      </c>
      <c r="F3" s="185" t="s">
        <v>5</v>
      </c>
      <c r="G3" s="185" t="s">
        <v>6</v>
      </c>
      <c r="H3" s="185" t="s">
        <v>7</v>
      </c>
      <c r="I3" s="185" t="s">
        <v>16</v>
      </c>
      <c r="J3" s="185" t="s">
        <v>8</v>
      </c>
      <c r="K3" s="185" t="s">
        <v>9</v>
      </c>
      <c r="L3" s="185" t="s">
        <v>10</v>
      </c>
      <c r="M3" s="186" t="s">
        <v>11</v>
      </c>
    </row>
    <row r="4" spans="1:13" s="58" customFormat="1" ht="11.25">
      <c r="A4" s="188"/>
      <c r="B4" s="190"/>
      <c r="C4" s="179"/>
      <c r="D4" s="179"/>
      <c r="E4" s="179"/>
      <c r="F4" s="179"/>
      <c r="G4" s="179"/>
      <c r="H4" s="179"/>
      <c r="I4" s="179"/>
      <c r="J4" s="179"/>
      <c r="K4" s="179"/>
      <c r="L4" s="179"/>
      <c r="M4" s="181"/>
    </row>
    <row r="5" spans="1:13" s="58" customFormat="1" ht="15" customHeight="1">
      <c r="A5" s="86" t="s">
        <v>20</v>
      </c>
      <c r="B5" s="102">
        <v>0</v>
      </c>
      <c r="C5" s="96">
        <v>0</v>
      </c>
      <c r="D5" s="96">
        <v>0</v>
      </c>
      <c r="E5" s="96">
        <v>0</v>
      </c>
      <c r="F5" s="96">
        <v>0</v>
      </c>
      <c r="G5" s="96">
        <v>0</v>
      </c>
      <c r="H5" s="96">
        <v>0</v>
      </c>
      <c r="I5" s="96">
        <v>0</v>
      </c>
      <c r="J5" s="96">
        <v>0</v>
      </c>
      <c r="K5" s="96">
        <v>0</v>
      </c>
      <c r="L5" s="96">
        <v>0</v>
      </c>
      <c r="M5" s="97">
        <v>0</v>
      </c>
    </row>
    <row r="6" spans="1:13" s="58" customFormat="1" ht="15" customHeight="1">
      <c r="A6" s="87" t="s">
        <v>21</v>
      </c>
      <c r="B6" s="102">
        <v>0</v>
      </c>
      <c r="C6" s="96">
        <v>0</v>
      </c>
      <c r="D6" s="96">
        <v>0</v>
      </c>
      <c r="E6" s="96">
        <v>0</v>
      </c>
      <c r="F6" s="96">
        <v>0</v>
      </c>
      <c r="G6" s="96">
        <v>0</v>
      </c>
      <c r="H6" s="96">
        <v>0</v>
      </c>
      <c r="I6" s="96">
        <v>0</v>
      </c>
      <c r="J6" s="96">
        <v>0</v>
      </c>
      <c r="K6" s="96">
        <v>0</v>
      </c>
      <c r="L6" s="96">
        <v>0</v>
      </c>
      <c r="M6" s="97">
        <v>0</v>
      </c>
    </row>
    <row r="7" spans="1:13" s="58" customFormat="1" ht="15" customHeight="1">
      <c r="A7" s="87" t="s">
        <v>22</v>
      </c>
      <c r="B7" s="102">
        <v>0</v>
      </c>
      <c r="C7" s="96">
        <v>0</v>
      </c>
      <c r="D7" s="96">
        <v>0</v>
      </c>
      <c r="E7" s="96">
        <v>0</v>
      </c>
      <c r="F7" s="96">
        <v>0</v>
      </c>
      <c r="G7" s="96">
        <v>0</v>
      </c>
      <c r="H7" s="96">
        <v>0</v>
      </c>
      <c r="I7" s="96">
        <v>0</v>
      </c>
      <c r="J7" s="96">
        <v>0</v>
      </c>
      <c r="K7" s="96">
        <v>0</v>
      </c>
      <c r="L7" s="96">
        <v>0</v>
      </c>
      <c r="M7" s="97">
        <v>0</v>
      </c>
    </row>
    <row r="8" spans="1:13" s="58" customFormat="1" ht="15" customHeight="1">
      <c r="A8" s="87" t="s">
        <v>23</v>
      </c>
      <c r="B8" s="102">
        <v>0</v>
      </c>
      <c r="C8" s="96">
        <v>0</v>
      </c>
      <c r="D8" s="96">
        <v>0</v>
      </c>
      <c r="E8" s="96">
        <v>0</v>
      </c>
      <c r="F8" s="96">
        <v>0</v>
      </c>
      <c r="G8" s="96">
        <v>0</v>
      </c>
      <c r="H8" s="96">
        <v>0</v>
      </c>
      <c r="I8" s="96">
        <v>0</v>
      </c>
      <c r="J8" s="96">
        <v>0</v>
      </c>
      <c r="K8" s="96">
        <v>0</v>
      </c>
      <c r="L8" s="96">
        <v>0</v>
      </c>
      <c r="M8" s="97">
        <v>0</v>
      </c>
    </row>
    <row r="9" spans="1:13" s="58" customFormat="1" ht="15" customHeight="1">
      <c r="A9" s="87" t="s">
        <v>24</v>
      </c>
      <c r="B9" s="102">
        <v>0</v>
      </c>
      <c r="C9" s="96">
        <v>0</v>
      </c>
      <c r="D9" s="96">
        <v>0</v>
      </c>
      <c r="E9" s="96">
        <v>0</v>
      </c>
      <c r="F9" s="96">
        <v>0</v>
      </c>
      <c r="G9" s="96">
        <v>0</v>
      </c>
      <c r="H9" s="96">
        <v>0</v>
      </c>
      <c r="I9" s="96">
        <v>0</v>
      </c>
      <c r="J9" s="96">
        <v>0</v>
      </c>
      <c r="K9" s="96">
        <v>0</v>
      </c>
      <c r="L9" s="96">
        <v>0</v>
      </c>
      <c r="M9" s="97">
        <v>0</v>
      </c>
    </row>
    <row r="10" spans="1:13" s="58" customFormat="1" ht="15" customHeight="1">
      <c r="A10" s="87" t="s">
        <v>25</v>
      </c>
      <c r="B10" s="102">
        <v>0</v>
      </c>
      <c r="C10" s="96">
        <v>0</v>
      </c>
      <c r="D10" s="96">
        <v>0</v>
      </c>
      <c r="E10" s="96">
        <v>0</v>
      </c>
      <c r="F10" s="96">
        <v>0</v>
      </c>
      <c r="G10" s="96">
        <v>0</v>
      </c>
      <c r="H10" s="96">
        <v>0</v>
      </c>
      <c r="I10" s="96">
        <v>0</v>
      </c>
      <c r="J10" s="96">
        <v>0</v>
      </c>
      <c r="K10" s="96">
        <v>0</v>
      </c>
      <c r="L10" s="96">
        <v>0</v>
      </c>
      <c r="M10" s="97">
        <v>0</v>
      </c>
    </row>
    <row r="11" spans="1:13" s="58" customFormat="1" ht="15" customHeight="1">
      <c r="A11" s="86" t="s">
        <v>26</v>
      </c>
      <c r="B11" s="103">
        <v>0</v>
      </c>
      <c r="C11" s="98">
        <v>0</v>
      </c>
      <c r="D11" s="98">
        <v>0</v>
      </c>
      <c r="E11" s="96">
        <v>0</v>
      </c>
      <c r="F11" s="98">
        <v>0</v>
      </c>
      <c r="G11" s="98">
        <v>0</v>
      </c>
      <c r="H11" s="98">
        <v>0</v>
      </c>
      <c r="I11" s="98">
        <v>0</v>
      </c>
      <c r="J11" s="98">
        <v>0</v>
      </c>
      <c r="K11" s="98">
        <v>0</v>
      </c>
      <c r="L11" s="98">
        <v>0</v>
      </c>
      <c r="M11" s="99">
        <v>0</v>
      </c>
    </row>
    <row r="12" spans="1:13" s="63" customFormat="1" ht="15" customHeight="1">
      <c r="A12" s="88" t="s">
        <v>27</v>
      </c>
      <c r="B12" s="103">
        <v>4650</v>
      </c>
      <c r="C12" s="98">
        <v>4200</v>
      </c>
      <c r="D12" s="98">
        <v>0</v>
      </c>
      <c r="E12" s="96">
        <v>0</v>
      </c>
      <c r="F12" s="98">
        <v>0</v>
      </c>
      <c r="G12" s="98">
        <v>0</v>
      </c>
      <c r="H12" s="98">
        <v>0</v>
      </c>
      <c r="I12" s="98">
        <v>0</v>
      </c>
      <c r="J12" s="98">
        <v>0</v>
      </c>
      <c r="K12" s="98">
        <v>0</v>
      </c>
      <c r="L12" s="98">
        <v>0</v>
      </c>
      <c r="M12" s="99">
        <v>0</v>
      </c>
    </row>
    <row r="13" spans="1:13" s="64" customFormat="1" ht="15" customHeight="1">
      <c r="A13" s="88" t="s">
        <v>28</v>
      </c>
      <c r="B13" s="103">
        <v>0</v>
      </c>
      <c r="C13" s="98">
        <v>0</v>
      </c>
      <c r="D13" s="98">
        <v>0</v>
      </c>
      <c r="E13" s="96">
        <v>0</v>
      </c>
      <c r="F13" s="96">
        <v>0</v>
      </c>
      <c r="G13" s="98">
        <v>0</v>
      </c>
      <c r="H13" s="98">
        <v>0</v>
      </c>
      <c r="I13" s="98">
        <v>0</v>
      </c>
      <c r="J13" s="98">
        <v>0</v>
      </c>
      <c r="K13" s="98">
        <v>0</v>
      </c>
      <c r="L13" s="98">
        <v>0</v>
      </c>
      <c r="M13" s="99">
        <v>0</v>
      </c>
    </row>
    <row r="14" spans="1:13" s="63" customFormat="1" ht="15" customHeight="1">
      <c r="A14" s="88" t="s">
        <v>29</v>
      </c>
      <c r="B14" s="103">
        <v>0</v>
      </c>
      <c r="C14" s="98">
        <v>0</v>
      </c>
      <c r="D14" s="98">
        <v>0</v>
      </c>
      <c r="E14" s="96">
        <v>0</v>
      </c>
      <c r="F14" s="96">
        <v>0</v>
      </c>
      <c r="G14" s="98">
        <v>0</v>
      </c>
      <c r="H14" s="98">
        <v>0</v>
      </c>
      <c r="I14" s="98">
        <v>0</v>
      </c>
      <c r="J14" s="98">
        <v>0</v>
      </c>
      <c r="K14" s="98">
        <v>0</v>
      </c>
      <c r="L14" s="98">
        <v>0</v>
      </c>
      <c r="M14" s="99">
        <v>0</v>
      </c>
    </row>
    <row r="15" spans="1:13" s="64" customFormat="1" ht="15" customHeight="1">
      <c r="A15" s="89" t="s">
        <v>30</v>
      </c>
      <c r="B15" s="103">
        <v>0</v>
      </c>
      <c r="C15" s="98">
        <v>0</v>
      </c>
      <c r="D15" s="98">
        <v>0</v>
      </c>
      <c r="E15" s="96">
        <v>0</v>
      </c>
      <c r="F15" s="96">
        <v>0</v>
      </c>
      <c r="G15" s="98">
        <v>0</v>
      </c>
      <c r="H15" s="98">
        <v>0</v>
      </c>
      <c r="I15" s="98">
        <v>0</v>
      </c>
      <c r="J15" s="98">
        <v>0</v>
      </c>
      <c r="K15" s="98">
        <v>0</v>
      </c>
      <c r="L15" s="98">
        <v>0</v>
      </c>
      <c r="M15" s="99">
        <v>0</v>
      </c>
    </row>
    <row r="16" spans="1:13" s="64" customFormat="1" ht="15" customHeight="1">
      <c r="A16" s="88" t="s">
        <v>31</v>
      </c>
      <c r="B16" s="103">
        <v>0</v>
      </c>
      <c r="C16" s="98">
        <v>0</v>
      </c>
      <c r="D16" s="98">
        <v>0</v>
      </c>
      <c r="E16" s="96">
        <v>0</v>
      </c>
      <c r="F16" s="96">
        <v>0</v>
      </c>
      <c r="G16" s="98">
        <v>0</v>
      </c>
      <c r="H16" s="98">
        <v>0</v>
      </c>
      <c r="I16" s="98">
        <v>0</v>
      </c>
      <c r="J16" s="98">
        <v>0</v>
      </c>
      <c r="K16" s="98">
        <v>0</v>
      </c>
      <c r="L16" s="98">
        <v>0</v>
      </c>
      <c r="M16" s="99">
        <v>0</v>
      </c>
    </row>
    <row r="17" spans="1:13" s="58" customFormat="1" ht="15" customHeight="1">
      <c r="A17" s="88" t="s">
        <v>32</v>
      </c>
      <c r="B17" s="103">
        <v>0</v>
      </c>
      <c r="C17" s="98">
        <v>0</v>
      </c>
      <c r="D17" s="98">
        <v>0</v>
      </c>
      <c r="E17" s="96">
        <v>0</v>
      </c>
      <c r="F17" s="96">
        <v>0</v>
      </c>
      <c r="G17" s="98">
        <v>0</v>
      </c>
      <c r="H17" s="98">
        <v>0</v>
      </c>
      <c r="I17" s="98">
        <v>0</v>
      </c>
      <c r="J17" s="98">
        <v>0</v>
      </c>
      <c r="K17" s="98">
        <v>0</v>
      </c>
      <c r="L17" s="98">
        <v>0</v>
      </c>
      <c r="M17" s="99">
        <v>0</v>
      </c>
    </row>
    <row r="18" spans="1:13" s="58" customFormat="1" ht="15" customHeight="1" thickBot="1">
      <c r="A18" s="90" t="s">
        <v>33</v>
      </c>
      <c r="B18" s="104">
        <v>0</v>
      </c>
      <c r="C18" s="100">
        <v>0</v>
      </c>
      <c r="D18" s="100">
        <v>0</v>
      </c>
      <c r="E18" s="96">
        <v>0</v>
      </c>
      <c r="F18" s="96">
        <v>0</v>
      </c>
      <c r="G18" s="98">
        <v>0</v>
      </c>
      <c r="H18" s="98">
        <v>0</v>
      </c>
      <c r="I18" s="98">
        <v>0</v>
      </c>
      <c r="J18" s="98">
        <v>0</v>
      </c>
      <c r="K18" s="98">
        <v>0</v>
      </c>
      <c r="L18" s="98">
        <v>0</v>
      </c>
      <c r="M18" s="99">
        <v>0</v>
      </c>
    </row>
    <row r="19" spans="1:13" s="58" customFormat="1" ht="15" customHeight="1" thickBot="1">
      <c r="A19" s="67" t="s">
        <v>34</v>
      </c>
      <c r="B19" s="101">
        <f>SUM(B5:B18)</f>
        <v>4650</v>
      </c>
      <c r="C19" s="101">
        <f t="shared" ref="C19:M19" si="0">SUM(C5:C18)</f>
        <v>4200</v>
      </c>
      <c r="D19" s="101">
        <f t="shared" si="0"/>
        <v>0</v>
      </c>
      <c r="E19" s="101">
        <f t="shared" si="0"/>
        <v>0</v>
      </c>
      <c r="F19" s="101">
        <f t="shared" si="0"/>
        <v>0</v>
      </c>
      <c r="G19" s="101">
        <f t="shared" si="0"/>
        <v>0</v>
      </c>
      <c r="H19" s="101">
        <f t="shared" si="0"/>
        <v>0</v>
      </c>
      <c r="I19" s="101">
        <f t="shared" si="0"/>
        <v>0</v>
      </c>
      <c r="J19" s="101">
        <f t="shared" si="0"/>
        <v>0</v>
      </c>
      <c r="K19" s="101">
        <f t="shared" si="0"/>
        <v>0</v>
      </c>
      <c r="L19" s="101">
        <f t="shared" si="0"/>
        <v>0</v>
      </c>
      <c r="M19" s="101">
        <f t="shared" si="0"/>
        <v>0</v>
      </c>
    </row>
    <row r="20" spans="1:13" s="58" customFormat="1" ht="15" customHeight="1" thickBot="1">
      <c r="A20" s="70" t="s">
        <v>14</v>
      </c>
      <c r="B20" s="105">
        <v>50</v>
      </c>
      <c r="C20" s="98">
        <v>0</v>
      </c>
      <c r="D20" s="98">
        <v>0</v>
      </c>
      <c r="E20" s="98">
        <v>0</v>
      </c>
      <c r="F20" s="98">
        <v>0</v>
      </c>
      <c r="G20" s="98">
        <v>0</v>
      </c>
      <c r="H20" s="98">
        <v>0</v>
      </c>
      <c r="I20" s="98">
        <v>0</v>
      </c>
      <c r="J20" s="98">
        <v>0</v>
      </c>
      <c r="K20" s="98">
        <v>0</v>
      </c>
      <c r="L20" s="98">
        <v>0</v>
      </c>
      <c r="M20" s="99">
        <v>0</v>
      </c>
    </row>
    <row r="21" spans="1:13" s="58" customFormat="1" ht="15" customHeight="1" thickBot="1">
      <c r="A21" s="67" t="s">
        <v>15</v>
      </c>
      <c r="B21" s="101">
        <f>B19-B20</f>
        <v>4600</v>
      </c>
      <c r="C21" s="101">
        <f t="shared" ref="C21:M21" si="1">C19-C20</f>
        <v>4200</v>
      </c>
      <c r="D21" s="101">
        <f t="shared" si="1"/>
        <v>0</v>
      </c>
      <c r="E21" s="101">
        <f t="shared" si="1"/>
        <v>0</v>
      </c>
      <c r="F21" s="101">
        <f t="shared" si="1"/>
        <v>0</v>
      </c>
      <c r="G21" s="101">
        <f t="shared" si="1"/>
        <v>0</v>
      </c>
      <c r="H21" s="101">
        <f t="shared" si="1"/>
        <v>0</v>
      </c>
      <c r="I21" s="101">
        <f t="shared" si="1"/>
        <v>0</v>
      </c>
      <c r="J21" s="101">
        <f t="shared" si="1"/>
        <v>0</v>
      </c>
      <c r="K21" s="101">
        <f t="shared" si="1"/>
        <v>0</v>
      </c>
      <c r="L21" s="101">
        <f t="shared" si="1"/>
        <v>0</v>
      </c>
      <c r="M21" s="101">
        <f t="shared" si="1"/>
        <v>0</v>
      </c>
    </row>
    <row r="22" spans="1:13" s="58" customFormat="1" ht="15" customHeight="1" thickBot="1">
      <c r="A22" s="70" t="s">
        <v>12</v>
      </c>
      <c r="B22" s="110">
        <f>AVERAGE(B21)</f>
        <v>4600</v>
      </c>
      <c r="C22" s="111">
        <f>AVERAGE(B21:C21)</f>
        <v>4400</v>
      </c>
      <c r="D22" s="111"/>
      <c r="E22" s="111"/>
      <c r="F22" s="111"/>
      <c r="G22" s="111"/>
      <c r="H22" s="111"/>
      <c r="I22" s="111"/>
      <c r="J22" s="111"/>
      <c r="K22" s="111"/>
      <c r="L22" s="111"/>
      <c r="M22" s="112"/>
    </row>
    <row r="23" spans="1:13" s="58" customFormat="1" ht="15" customHeight="1" thickBot="1">
      <c r="A23" s="91" t="s">
        <v>13</v>
      </c>
      <c r="B23" s="106"/>
      <c r="C23" s="107"/>
      <c r="D23" s="107"/>
      <c r="E23" s="107"/>
      <c r="F23" s="107"/>
      <c r="G23" s="107"/>
      <c r="H23" s="107"/>
      <c r="I23" s="108"/>
      <c r="J23" s="107"/>
      <c r="K23" s="107"/>
      <c r="L23" s="107"/>
      <c r="M23" s="109"/>
    </row>
    <row r="24" spans="1:13" ht="1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6" tint="-0.499984740745262"/>
    <pageSetUpPr fitToPage="1"/>
  </sheetPr>
  <dimension ref="A1:M24"/>
  <sheetViews>
    <sheetView zoomScaleNormal="100" workbookViewId="0">
      <selection activeCell="N3" sqref="A3:XFD4"/>
    </sheetView>
  </sheetViews>
  <sheetFormatPr defaultRowHeight="12"/>
  <cols>
    <col min="1" max="1" width="56" style="3" customWidth="1"/>
    <col min="2" max="3" width="9.7109375" style="7" customWidth="1"/>
    <col min="4" max="13" width="9.7109375" style="8" customWidth="1"/>
    <col min="14" max="16384" width="9.140625" style="4"/>
  </cols>
  <sheetData>
    <row r="1" spans="1:13" s="1" customFormat="1" ht="21.75" thickBot="1">
      <c r="A1" s="173" t="s">
        <v>19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5"/>
    </row>
    <row r="2" spans="1:13" ht="21.75" thickBot="1">
      <c r="A2" s="173" t="s">
        <v>46</v>
      </c>
      <c r="B2" s="174"/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75"/>
    </row>
    <row r="3" spans="1:13" s="157" customFormat="1" ht="11.25">
      <c r="A3" s="187" t="s">
        <v>0</v>
      </c>
      <c r="B3" s="189" t="s">
        <v>1</v>
      </c>
      <c r="C3" s="185" t="s">
        <v>2</v>
      </c>
      <c r="D3" s="185" t="s">
        <v>3</v>
      </c>
      <c r="E3" s="185" t="s">
        <v>4</v>
      </c>
      <c r="F3" s="185" t="s">
        <v>5</v>
      </c>
      <c r="G3" s="185" t="s">
        <v>6</v>
      </c>
      <c r="H3" s="185" t="s">
        <v>7</v>
      </c>
      <c r="I3" s="185" t="s">
        <v>16</v>
      </c>
      <c r="J3" s="185" t="s">
        <v>8</v>
      </c>
      <c r="K3" s="185" t="s">
        <v>9</v>
      </c>
      <c r="L3" s="185" t="s">
        <v>10</v>
      </c>
      <c r="M3" s="186" t="s">
        <v>11</v>
      </c>
    </row>
    <row r="4" spans="1:13" s="157" customFormat="1" ht="11.25">
      <c r="A4" s="188"/>
      <c r="B4" s="190"/>
      <c r="C4" s="179"/>
      <c r="D4" s="179"/>
      <c r="E4" s="179"/>
      <c r="F4" s="179"/>
      <c r="G4" s="179"/>
      <c r="H4" s="179"/>
      <c r="I4" s="179"/>
      <c r="J4" s="179"/>
      <c r="K4" s="179"/>
      <c r="L4" s="179"/>
      <c r="M4" s="181"/>
    </row>
    <row r="5" spans="1:13" ht="15" customHeight="1">
      <c r="A5" s="86" t="s">
        <v>20</v>
      </c>
      <c r="B5" s="113">
        <v>1500</v>
      </c>
      <c r="C5" s="96">
        <v>1500</v>
      </c>
      <c r="D5" s="96">
        <v>0</v>
      </c>
      <c r="E5" s="96">
        <v>0</v>
      </c>
      <c r="F5" s="96">
        <v>0</v>
      </c>
      <c r="G5" s="96">
        <v>0</v>
      </c>
      <c r="H5" s="96">
        <v>0</v>
      </c>
      <c r="I5" s="96">
        <v>0</v>
      </c>
      <c r="J5" s="96">
        <v>0</v>
      </c>
      <c r="K5" s="96">
        <v>0</v>
      </c>
      <c r="L5" s="96">
        <v>0</v>
      </c>
      <c r="M5" s="97">
        <v>0</v>
      </c>
    </row>
    <row r="6" spans="1:13" ht="15" customHeight="1">
      <c r="A6" s="87" t="s">
        <v>21</v>
      </c>
      <c r="B6" s="102">
        <v>0</v>
      </c>
      <c r="C6" s="96">
        <v>0</v>
      </c>
      <c r="D6" s="96">
        <v>0</v>
      </c>
      <c r="E6" s="96">
        <v>0</v>
      </c>
      <c r="F6" s="96">
        <v>0</v>
      </c>
      <c r="G6" s="96">
        <v>0</v>
      </c>
      <c r="H6" s="96">
        <v>0</v>
      </c>
      <c r="I6" s="96">
        <v>0</v>
      </c>
      <c r="J6" s="96">
        <v>0</v>
      </c>
      <c r="K6" s="96">
        <v>0</v>
      </c>
      <c r="L6" s="96">
        <v>0</v>
      </c>
      <c r="M6" s="97">
        <v>0</v>
      </c>
    </row>
    <row r="7" spans="1:13" ht="15" customHeight="1">
      <c r="A7" s="87" t="s">
        <v>22</v>
      </c>
      <c r="B7" s="113">
        <v>196.82</v>
      </c>
      <c r="C7" s="96">
        <v>240.23</v>
      </c>
      <c r="D7" s="96">
        <v>0</v>
      </c>
      <c r="E7" s="96">
        <v>0</v>
      </c>
      <c r="F7" s="96">
        <v>0</v>
      </c>
      <c r="G7" s="96">
        <v>0</v>
      </c>
      <c r="H7" s="96">
        <v>0</v>
      </c>
      <c r="I7" s="96">
        <v>0</v>
      </c>
      <c r="J7" s="96">
        <v>0</v>
      </c>
      <c r="K7" s="96">
        <v>0</v>
      </c>
      <c r="L7" s="96">
        <v>0</v>
      </c>
      <c r="M7" s="97">
        <v>0</v>
      </c>
    </row>
    <row r="8" spans="1:13" ht="15" customHeight="1">
      <c r="A8" s="87" t="s">
        <v>23</v>
      </c>
      <c r="B8" s="113">
        <v>83.6</v>
      </c>
      <c r="C8" s="96">
        <v>83.6</v>
      </c>
      <c r="D8" s="96">
        <v>0</v>
      </c>
      <c r="E8" s="96">
        <v>0</v>
      </c>
      <c r="F8" s="96">
        <v>0</v>
      </c>
      <c r="G8" s="96">
        <v>0</v>
      </c>
      <c r="H8" s="96">
        <v>0</v>
      </c>
      <c r="I8" s="96">
        <v>0</v>
      </c>
      <c r="J8" s="96">
        <v>0</v>
      </c>
      <c r="K8" s="96">
        <v>0</v>
      </c>
      <c r="L8" s="96">
        <v>0</v>
      </c>
      <c r="M8" s="97">
        <v>0</v>
      </c>
    </row>
    <row r="9" spans="1:13" ht="15" customHeight="1">
      <c r="A9" s="87" t="s">
        <v>24</v>
      </c>
      <c r="B9" s="113">
        <v>0</v>
      </c>
      <c r="C9" s="96">
        <v>0</v>
      </c>
      <c r="D9" s="96">
        <v>0</v>
      </c>
      <c r="E9" s="96">
        <v>0</v>
      </c>
      <c r="F9" s="96">
        <v>0</v>
      </c>
      <c r="G9" s="96">
        <v>0</v>
      </c>
      <c r="H9" s="96">
        <v>0</v>
      </c>
      <c r="I9" s="96">
        <v>0</v>
      </c>
      <c r="J9" s="96">
        <v>0</v>
      </c>
      <c r="K9" s="96">
        <v>0</v>
      </c>
      <c r="L9" s="96">
        <v>0</v>
      </c>
      <c r="M9" s="97">
        <v>0</v>
      </c>
    </row>
    <row r="10" spans="1:13" ht="15" customHeight="1">
      <c r="A10" s="87" t="s">
        <v>25</v>
      </c>
      <c r="B10" s="113">
        <v>176.18</v>
      </c>
      <c r="C10" s="96">
        <v>152.19</v>
      </c>
      <c r="D10" s="96">
        <v>0</v>
      </c>
      <c r="E10" s="96">
        <v>0</v>
      </c>
      <c r="F10" s="96">
        <v>0</v>
      </c>
      <c r="G10" s="96">
        <v>0</v>
      </c>
      <c r="H10" s="96">
        <v>0</v>
      </c>
      <c r="I10" s="96">
        <v>0</v>
      </c>
      <c r="J10" s="96">
        <v>0</v>
      </c>
      <c r="K10" s="96">
        <v>0</v>
      </c>
      <c r="L10" s="96">
        <v>0</v>
      </c>
      <c r="M10" s="97">
        <v>0</v>
      </c>
    </row>
    <row r="11" spans="1:13" s="9" customFormat="1" ht="15" customHeight="1">
      <c r="A11" s="86" t="s">
        <v>26</v>
      </c>
      <c r="B11" s="103">
        <v>0</v>
      </c>
      <c r="C11" s="98">
        <v>0</v>
      </c>
      <c r="D11" s="98">
        <v>0</v>
      </c>
      <c r="E11" s="96">
        <v>0</v>
      </c>
      <c r="F11" s="98">
        <v>0</v>
      </c>
      <c r="G11" s="98">
        <v>0</v>
      </c>
      <c r="H11" s="98">
        <v>0</v>
      </c>
      <c r="I11" s="98">
        <v>0</v>
      </c>
      <c r="J11" s="98">
        <v>0</v>
      </c>
      <c r="K11" s="98">
        <v>0</v>
      </c>
      <c r="L11" s="98">
        <v>0</v>
      </c>
      <c r="M11" s="99">
        <v>0</v>
      </c>
    </row>
    <row r="12" spans="1:13" s="6" customFormat="1" ht="15" customHeight="1">
      <c r="A12" s="88" t="s">
        <v>27</v>
      </c>
      <c r="B12" s="114">
        <v>2800</v>
      </c>
      <c r="C12" s="98">
        <v>2800</v>
      </c>
      <c r="D12" s="98">
        <v>0</v>
      </c>
      <c r="E12" s="96">
        <v>0</v>
      </c>
      <c r="F12" s="98">
        <v>0</v>
      </c>
      <c r="G12" s="98">
        <v>0</v>
      </c>
      <c r="H12" s="98">
        <v>0</v>
      </c>
      <c r="I12" s="98">
        <v>0</v>
      </c>
      <c r="J12" s="98">
        <v>0</v>
      </c>
      <c r="K12" s="98">
        <v>0</v>
      </c>
      <c r="L12" s="98">
        <v>0</v>
      </c>
      <c r="M12" s="99">
        <v>0</v>
      </c>
    </row>
    <row r="13" spans="1:13" s="9" customFormat="1" ht="15" customHeight="1">
      <c r="A13" s="88" t="s">
        <v>28</v>
      </c>
      <c r="B13" s="114">
        <v>0</v>
      </c>
      <c r="C13" s="98">
        <v>0</v>
      </c>
      <c r="D13" s="98">
        <v>0</v>
      </c>
      <c r="E13" s="96">
        <v>0</v>
      </c>
      <c r="F13" s="96">
        <v>0</v>
      </c>
      <c r="G13" s="98">
        <v>0</v>
      </c>
      <c r="H13" s="98">
        <v>0</v>
      </c>
      <c r="I13" s="98">
        <v>0</v>
      </c>
      <c r="J13" s="98">
        <v>0</v>
      </c>
      <c r="K13" s="98">
        <v>0</v>
      </c>
      <c r="L13" s="98">
        <v>0</v>
      </c>
      <c r="M13" s="99">
        <v>0</v>
      </c>
    </row>
    <row r="14" spans="1:13" s="6" customFormat="1" ht="15" customHeight="1">
      <c r="A14" s="172" t="s">
        <v>29</v>
      </c>
      <c r="B14" s="114">
        <v>0</v>
      </c>
      <c r="C14" s="98">
        <v>0</v>
      </c>
      <c r="D14" s="98">
        <v>0</v>
      </c>
      <c r="E14" s="96">
        <v>0</v>
      </c>
      <c r="F14" s="96">
        <v>0</v>
      </c>
      <c r="G14" s="98">
        <v>0</v>
      </c>
      <c r="H14" s="98">
        <v>0</v>
      </c>
      <c r="I14" s="98">
        <v>0</v>
      </c>
      <c r="J14" s="98">
        <v>0</v>
      </c>
      <c r="K14" s="98">
        <v>0</v>
      </c>
      <c r="L14" s="98">
        <v>0</v>
      </c>
      <c r="M14" s="99">
        <v>0</v>
      </c>
    </row>
    <row r="15" spans="1:13" s="6" customFormat="1" ht="15" customHeight="1">
      <c r="A15" s="89" t="s">
        <v>30</v>
      </c>
      <c r="B15" s="114">
        <v>0</v>
      </c>
      <c r="C15" s="98">
        <v>0</v>
      </c>
      <c r="D15" s="98">
        <v>0</v>
      </c>
      <c r="E15" s="96">
        <v>0</v>
      </c>
      <c r="F15" s="96">
        <v>0</v>
      </c>
      <c r="G15" s="98">
        <v>0</v>
      </c>
      <c r="H15" s="98">
        <v>0</v>
      </c>
      <c r="I15" s="98">
        <v>0</v>
      </c>
      <c r="J15" s="98">
        <v>0</v>
      </c>
      <c r="K15" s="98">
        <v>0</v>
      </c>
      <c r="L15" s="98">
        <v>0</v>
      </c>
      <c r="M15" s="99">
        <v>0</v>
      </c>
    </row>
    <row r="16" spans="1:13" ht="15" customHeight="1">
      <c r="A16" s="88" t="s">
        <v>31</v>
      </c>
      <c r="B16" s="114">
        <v>0</v>
      </c>
      <c r="C16" s="98">
        <v>0</v>
      </c>
      <c r="D16" s="98">
        <v>0</v>
      </c>
      <c r="E16" s="96">
        <v>0</v>
      </c>
      <c r="F16" s="96">
        <v>0</v>
      </c>
      <c r="G16" s="98">
        <v>0</v>
      </c>
      <c r="H16" s="98">
        <v>0</v>
      </c>
      <c r="I16" s="98">
        <v>0</v>
      </c>
      <c r="J16" s="98">
        <v>0</v>
      </c>
      <c r="K16" s="98">
        <v>0</v>
      </c>
      <c r="L16" s="98">
        <v>0</v>
      </c>
      <c r="M16" s="99">
        <v>0</v>
      </c>
    </row>
    <row r="17" spans="1:13" ht="15" customHeight="1">
      <c r="A17" s="88" t="s">
        <v>32</v>
      </c>
      <c r="B17" s="114">
        <v>0</v>
      </c>
      <c r="C17" s="98">
        <v>0</v>
      </c>
      <c r="D17" s="98">
        <v>0</v>
      </c>
      <c r="E17" s="96">
        <v>0</v>
      </c>
      <c r="F17" s="96">
        <v>0</v>
      </c>
      <c r="G17" s="98">
        <v>0</v>
      </c>
      <c r="H17" s="98">
        <v>0</v>
      </c>
      <c r="I17" s="98">
        <v>0</v>
      </c>
      <c r="J17" s="98">
        <v>0</v>
      </c>
      <c r="K17" s="98">
        <v>0</v>
      </c>
      <c r="L17" s="98">
        <v>0</v>
      </c>
      <c r="M17" s="99">
        <v>0</v>
      </c>
    </row>
    <row r="18" spans="1:13" ht="15" customHeight="1" thickBot="1">
      <c r="A18" s="90" t="s">
        <v>33</v>
      </c>
      <c r="B18" s="115">
        <v>0</v>
      </c>
      <c r="C18" s="100">
        <v>0</v>
      </c>
      <c r="D18" s="100">
        <v>0</v>
      </c>
      <c r="E18" s="96">
        <v>0</v>
      </c>
      <c r="F18" s="96">
        <v>0</v>
      </c>
      <c r="G18" s="98">
        <v>0</v>
      </c>
      <c r="H18" s="98">
        <v>0</v>
      </c>
      <c r="I18" s="98">
        <v>0</v>
      </c>
      <c r="J18" s="98">
        <v>0</v>
      </c>
      <c r="K18" s="98">
        <v>0</v>
      </c>
      <c r="L18" s="98">
        <v>0</v>
      </c>
      <c r="M18" s="99">
        <v>0</v>
      </c>
    </row>
    <row r="19" spans="1:13" ht="13.5" thickBot="1">
      <c r="A19" s="67" t="s">
        <v>34</v>
      </c>
      <c r="B19" s="69">
        <f t="shared" ref="B19" si="0">SUM(B5:B18)</f>
        <v>4756.6000000000004</v>
      </c>
      <c r="C19" s="101">
        <f t="shared" ref="C19:M19" si="1">SUM(C5:C18)</f>
        <v>4776.0200000000004</v>
      </c>
      <c r="D19" s="101">
        <f t="shared" si="1"/>
        <v>0</v>
      </c>
      <c r="E19" s="101">
        <f t="shared" si="1"/>
        <v>0</v>
      </c>
      <c r="F19" s="101">
        <f t="shared" si="1"/>
        <v>0</v>
      </c>
      <c r="G19" s="101">
        <f t="shared" si="1"/>
        <v>0</v>
      </c>
      <c r="H19" s="101">
        <f t="shared" si="1"/>
        <v>0</v>
      </c>
      <c r="I19" s="101">
        <f t="shared" si="1"/>
        <v>0</v>
      </c>
      <c r="J19" s="101">
        <f t="shared" si="1"/>
        <v>0</v>
      </c>
      <c r="K19" s="101">
        <f t="shared" si="1"/>
        <v>0</v>
      </c>
      <c r="L19" s="101">
        <f t="shared" si="1"/>
        <v>0</v>
      </c>
      <c r="M19" s="101">
        <f t="shared" si="1"/>
        <v>0</v>
      </c>
    </row>
    <row r="20" spans="1:13" ht="13.5" thickBot="1">
      <c r="A20" s="70" t="s">
        <v>14</v>
      </c>
      <c r="B20" s="116">
        <v>156.6</v>
      </c>
      <c r="C20" s="98">
        <f>186.76+1</f>
        <v>187.76</v>
      </c>
      <c r="D20" s="98">
        <v>0</v>
      </c>
      <c r="E20" s="98">
        <v>0</v>
      </c>
      <c r="F20" s="98">
        <v>0</v>
      </c>
      <c r="G20" s="98">
        <v>0</v>
      </c>
      <c r="H20" s="98">
        <v>0</v>
      </c>
      <c r="I20" s="98">
        <v>0</v>
      </c>
      <c r="J20" s="98">
        <v>0</v>
      </c>
      <c r="K20" s="98">
        <v>0</v>
      </c>
      <c r="L20" s="98">
        <v>0</v>
      </c>
      <c r="M20" s="99">
        <v>0</v>
      </c>
    </row>
    <row r="21" spans="1:13" ht="13.5" thickBot="1">
      <c r="A21" s="67" t="s">
        <v>15</v>
      </c>
      <c r="B21" s="69">
        <f>B19-B20</f>
        <v>4600</v>
      </c>
      <c r="C21" s="101">
        <f t="shared" ref="C21:M21" si="2">C19-C20</f>
        <v>4588.26</v>
      </c>
      <c r="D21" s="101">
        <f t="shared" si="2"/>
        <v>0</v>
      </c>
      <c r="E21" s="101">
        <f t="shared" si="2"/>
        <v>0</v>
      </c>
      <c r="F21" s="101">
        <f t="shared" si="2"/>
        <v>0</v>
      </c>
      <c r="G21" s="101">
        <f t="shared" si="2"/>
        <v>0</v>
      </c>
      <c r="H21" s="101">
        <f t="shared" si="2"/>
        <v>0</v>
      </c>
      <c r="I21" s="101">
        <f t="shared" si="2"/>
        <v>0</v>
      </c>
      <c r="J21" s="101">
        <f t="shared" si="2"/>
        <v>0</v>
      </c>
      <c r="K21" s="101">
        <f t="shared" si="2"/>
        <v>0</v>
      </c>
      <c r="L21" s="101">
        <f t="shared" si="2"/>
        <v>0</v>
      </c>
      <c r="M21" s="101">
        <f t="shared" si="2"/>
        <v>0</v>
      </c>
    </row>
    <row r="22" spans="1:13" ht="13.5" thickBot="1">
      <c r="A22" s="70" t="s">
        <v>12</v>
      </c>
      <c r="B22" s="117">
        <f>AVERAGE(B21)</f>
        <v>4600</v>
      </c>
      <c r="C22" s="111">
        <f>AVERAGE(B21:C21)</f>
        <v>4594.13</v>
      </c>
      <c r="D22" s="111"/>
      <c r="E22" s="111"/>
      <c r="F22" s="111"/>
      <c r="G22" s="111"/>
      <c r="H22" s="111"/>
      <c r="I22" s="111"/>
      <c r="J22" s="111"/>
      <c r="K22" s="111"/>
      <c r="L22" s="111"/>
      <c r="M22" s="112"/>
    </row>
    <row r="23" spans="1:13" ht="13.5" thickBot="1">
      <c r="A23" s="91" t="s">
        <v>13</v>
      </c>
      <c r="B23" s="118"/>
      <c r="C23" s="148"/>
      <c r="D23" s="73"/>
      <c r="E23" s="73"/>
      <c r="F23" s="73"/>
      <c r="G23" s="73"/>
      <c r="H23" s="73"/>
      <c r="I23" s="74"/>
      <c r="J23" s="73"/>
      <c r="K23" s="73"/>
      <c r="L23" s="73"/>
      <c r="M23" s="75"/>
    </row>
    <row r="24" spans="1:13" ht="15">
      <c r="A24"/>
      <c r="B24" s="11"/>
      <c r="C24" s="11"/>
      <c r="D24" s="12"/>
      <c r="E24" s="12"/>
      <c r="F24" s="12"/>
      <c r="G24" s="12"/>
      <c r="H24" s="12"/>
      <c r="I24" s="12"/>
      <c r="J24" s="12"/>
      <c r="K24" s="12"/>
      <c r="L24" s="12"/>
      <c r="M24" s="12"/>
    </row>
  </sheetData>
  <mergeCells count="15">
    <mergeCell ref="A1:M1"/>
    <mergeCell ref="J3:J4"/>
    <mergeCell ref="K3:K4"/>
    <mergeCell ref="L3:L4"/>
    <mergeCell ref="M3:M4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rintOptions horizontalCentered="1"/>
  <pageMargins left="0" right="0" top="0.19685039370078741" bottom="0.19685039370078741" header="0.31496062992125984" footer="0.31496062992125984"/>
  <pageSetup paperSize="9" scale="84" orientation="landscape" r:id="rId1"/>
</worksheet>
</file>

<file path=xl/worksheets/sheet40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1:M25"/>
  <sheetViews>
    <sheetView topLeftCell="A4" zoomScaleNormal="100" workbookViewId="0">
      <selection activeCell="N3" sqref="A3:XFD4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173" t="s">
        <v>19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5"/>
    </row>
    <row r="2" spans="1:13" ht="21.75" thickBot="1">
      <c r="A2" s="173" t="s">
        <v>79</v>
      </c>
      <c r="B2" s="174"/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75"/>
    </row>
    <row r="3" spans="1:13" s="200" customFormat="1" ht="11.25">
      <c r="A3" s="187" t="s">
        <v>0</v>
      </c>
      <c r="B3" s="189" t="s">
        <v>1</v>
      </c>
      <c r="C3" s="185" t="s">
        <v>2</v>
      </c>
      <c r="D3" s="185" t="s">
        <v>3</v>
      </c>
      <c r="E3" s="185" t="s">
        <v>4</v>
      </c>
      <c r="F3" s="185" t="s">
        <v>5</v>
      </c>
      <c r="G3" s="185" t="s">
        <v>6</v>
      </c>
      <c r="H3" s="185" t="s">
        <v>7</v>
      </c>
      <c r="I3" s="185" t="s">
        <v>16</v>
      </c>
      <c r="J3" s="185" t="s">
        <v>8</v>
      </c>
      <c r="K3" s="185" t="s">
        <v>9</v>
      </c>
      <c r="L3" s="185" t="s">
        <v>10</v>
      </c>
      <c r="M3" s="186" t="s">
        <v>11</v>
      </c>
    </row>
    <row r="4" spans="1:13" s="58" customFormat="1" ht="11.25">
      <c r="A4" s="188"/>
      <c r="B4" s="190"/>
      <c r="C4" s="179"/>
      <c r="D4" s="179"/>
      <c r="E4" s="179"/>
      <c r="F4" s="179"/>
      <c r="G4" s="179"/>
      <c r="H4" s="179"/>
      <c r="I4" s="179"/>
      <c r="J4" s="179"/>
      <c r="K4" s="179"/>
      <c r="L4" s="179"/>
      <c r="M4" s="181"/>
    </row>
    <row r="5" spans="1:13" ht="15" customHeight="1">
      <c r="A5" s="86" t="s">
        <v>20</v>
      </c>
      <c r="B5" s="113">
        <v>0</v>
      </c>
      <c r="C5" s="56"/>
      <c r="D5" s="56"/>
      <c r="E5" s="56"/>
      <c r="F5" s="56"/>
      <c r="G5" s="56"/>
      <c r="H5" s="56"/>
      <c r="I5" s="56"/>
      <c r="J5" s="56"/>
      <c r="K5" s="56"/>
      <c r="L5" s="56"/>
      <c r="M5" s="164"/>
    </row>
    <row r="6" spans="1:13" ht="15" customHeight="1">
      <c r="A6" s="87" t="s">
        <v>21</v>
      </c>
      <c r="B6" s="113">
        <v>0</v>
      </c>
      <c r="C6" s="56"/>
      <c r="D6" s="56"/>
      <c r="E6" s="56"/>
      <c r="F6" s="56"/>
      <c r="G6" s="56"/>
      <c r="H6" s="56"/>
      <c r="I6" s="56"/>
      <c r="J6" s="56"/>
      <c r="K6" s="56"/>
      <c r="L6" s="56"/>
      <c r="M6" s="164"/>
    </row>
    <row r="7" spans="1:13" ht="15" customHeight="1">
      <c r="A7" s="87" t="s">
        <v>22</v>
      </c>
      <c r="B7" s="113">
        <v>0</v>
      </c>
      <c r="C7" s="56"/>
      <c r="D7" s="56"/>
      <c r="E7" s="56"/>
      <c r="F7" s="56"/>
      <c r="G7" s="56"/>
      <c r="H7" s="56"/>
      <c r="I7" s="56"/>
      <c r="J7" s="56"/>
      <c r="K7" s="56"/>
      <c r="L7" s="56"/>
      <c r="M7" s="164"/>
    </row>
    <row r="8" spans="1:13" ht="15" customHeight="1">
      <c r="A8" s="87" t="s">
        <v>23</v>
      </c>
      <c r="B8" s="113">
        <v>0</v>
      </c>
      <c r="C8" s="56"/>
      <c r="D8" s="56"/>
      <c r="E8" s="56"/>
      <c r="F8" s="56"/>
      <c r="G8" s="56"/>
      <c r="H8" s="56"/>
      <c r="I8" s="56"/>
      <c r="J8" s="56"/>
      <c r="K8" s="56"/>
      <c r="L8" s="56"/>
      <c r="M8" s="164"/>
    </row>
    <row r="9" spans="1:13" ht="15" customHeight="1">
      <c r="A9" s="87" t="s">
        <v>24</v>
      </c>
      <c r="B9" s="113">
        <v>0</v>
      </c>
      <c r="C9" s="56"/>
      <c r="D9" s="56"/>
      <c r="E9" s="56"/>
      <c r="F9" s="56"/>
      <c r="G9" s="56"/>
      <c r="H9" s="56"/>
      <c r="I9" s="56"/>
      <c r="J9" s="56"/>
      <c r="K9" s="56"/>
      <c r="L9" s="56"/>
      <c r="M9" s="164"/>
    </row>
    <row r="10" spans="1:13" ht="15" customHeight="1">
      <c r="A10" s="87" t="s">
        <v>25</v>
      </c>
      <c r="B10" s="113">
        <v>0</v>
      </c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164"/>
    </row>
    <row r="11" spans="1:13" ht="15" customHeight="1">
      <c r="A11" s="86" t="s">
        <v>26</v>
      </c>
      <c r="B11" s="114">
        <v>0</v>
      </c>
      <c r="C11" s="60"/>
      <c r="D11" s="60"/>
      <c r="E11" s="56"/>
      <c r="F11" s="56"/>
      <c r="G11" s="60"/>
      <c r="H11" s="60"/>
      <c r="I11" s="60"/>
      <c r="J11" s="60"/>
      <c r="K11" s="60"/>
      <c r="L11" s="60"/>
      <c r="M11" s="165"/>
    </row>
    <row r="12" spans="1:13" s="17" customFormat="1" ht="15" customHeight="1">
      <c r="A12" s="88" t="s">
        <v>27</v>
      </c>
      <c r="B12" s="114">
        <v>4650</v>
      </c>
      <c r="C12" s="60"/>
      <c r="D12" s="60"/>
      <c r="E12" s="162"/>
      <c r="F12" s="162"/>
      <c r="G12" s="162"/>
      <c r="H12" s="162"/>
      <c r="I12" s="163"/>
      <c r="J12" s="162"/>
      <c r="K12" s="162"/>
      <c r="L12" s="162"/>
      <c r="M12" s="166"/>
    </row>
    <row r="13" spans="1:13" s="15" customFormat="1" ht="15" customHeight="1">
      <c r="A13" s="88" t="s">
        <v>28</v>
      </c>
      <c r="B13" s="114">
        <v>0</v>
      </c>
      <c r="C13" s="60"/>
      <c r="D13" s="60"/>
      <c r="E13" s="56"/>
      <c r="F13" s="56"/>
      <c r="G13" s="162"/>
      <c r="H13" s="162"/>
      <c r="I13" s="162"/>
      <c r="J13" s="162"/>
      <c r="K13" s="162"/>
      <c r="L13" s="162"/>
      <c r="M13" s="166"/>
    </row>
    <row r="14" spans="1:13" s="17" customFormat="1" ht="15" customHeight="1">
      <c r="A14" s="88" t="s">
        <v>29</v>
      </c>
      <c r="B14" s="114">
        <v>0</v>
      </c>
      <c r="C14" s="60"/>
      <c r="D14" s="60"/>
      <c r="E14" s="56"/>
      <c r="F14" s="56"/>
      <c r="G14" s="162"/>
      <c r="H14" s="162"/>
      <c r="I14" s="162"/>
      <c r="J14" s="162"/>
      <c r="K14" s="162"/>
      <c r="L14" s="162"/>
      <c r="M14" s="166"/>
    </row>
    <row r="15" spans="1:13" s="15" customFormat="1" ht="15" customHeight="1">
      <c r="A15" s="88" t="s">
        <v>30</v>
      </c>
      <c r="B15" s="114"/>
      <c r="C15" s="60"/>
      <c r="D15" s="60"/>
      <c r="E15" s="56"/>
      <c r="F15" s="56"/>
      <c r="G15" s="60"/>
      <c r="H15" s="60"/>
      <c r="I15" s="60"/>
      <c r="J15" s="60"/>
      <c r="K15" s="60"/>
      <c r="L15" s="60"/>
      <c r="M15" s="165"/>
    </row>
    <row r="16" spans="1:13" s="15" customFormat="1" ht="15" customHeight="1">
      <c r="A16" s="88" t="s">
        <v>31</v>
      </c>
      <c r="B16" s="114">
        <v>0</v>
      </c>
      <c r="C16" s="60"/>
      <c r="D16" s="60"/>
      <c r="E16" s="56"/>
      <c r="F16" s="56"/>
      <c r="G16" s="162"/>
      <c r="H16" s="162"/>
      <c r="I16" s="162"/>
      <c r="J16" s="162"/>
      <c r="K16" s="162"/>
      <c r="L16" s="162"/>
      <c r="M16" s="166"/>
    </row>
    <row r="17" spans="1:13" ht="15" customHeight="1">
      <c r="A17" s="88" t="s">
        <v>32</v>
      </c>
      <c r="B17" s="114">
        <v>0</v>
      </c>
      <c r="C17" s="60"/>
      <c r="D17" s="60"/>
      <c r="E17" s="56"/>
      <c r="F17" s="56"/>
      <c r="G17" s="162"/>
      <c r="H17" s="162"/>
      <c r="I17" s="162"/>
      <c r="J17" s="162"/>
      <c r="K17" s="162"/>
      <c r="L17" s="162"/>
      <c r="M17" s="166"/>
    </row>
    <row r="18" spans="1:13" ht="15" customHeight="1" thickBot="1">
      <c r="A18" s="90" t="s">
        <v>33</v>
      </c>
      <c r="B18" s="115">
        <v>0</v>
      </c>
      <c r="C18" s="66"/>
      <c r="D18" s="66"/>
      <c r="E18" s="56"/>
      <c r="F18" s="56"/>
      <c r="G18" s="60"/>
      <c r="H18" s="60"/>
      <c r="I18" s="60"/>
      <c r="J18" s="60"/>
      <c r="K18" s="60"/>
      <c r="L18" s="60"/>
      <c r="M18" s="165"/>
    </row>
    <row r="19" spans="1:13" ht="15" customHeight="1" thickBot="1">
      <c r="A19" s="67" t="s">
        <v>34</v>
      </c>
      <c r="B19" s="69">
        <f t="shared" ref="B19" si="0">SUM(B5:B18)</f>
        <v>4650</v>
      </c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8"/>
    </row>
    <row r="20" spans="1:13" ht="15" customHeight="1" thickBot="1">
      <c r="A20" s="70" t="s">
        <v>14</v>
      </c>
      <c r="B20" s="116">
        <v>50</v>
      </c>
      <c r="C20" s="60"/>
      <c r="D20" s="60"/>
      <c r="E20" s="60"/>
      <c r="F20" s="60"/>
      <c r="G20" s="60"/>
      <c r="H20" s="60"/>
      <c r="I20" s="60"/>
      <c r="J20" s="60"/>
      <c r="K20" s="60"/>
      <c r="L20" s="60"/>
      <c r="M20" s="165"/>
    </row>
    <row r="21" spans="1:13" ht="15" customHeight="1" thickBot="1">
      <c r="A21" s="67" t="s">
        <v>15</v>
      </c>
      <c r="B21" s="69">
        <f>B19-B20</f>
        <v>4600</v>
      </c>
      <c r="C21" s="68"/>
      <c r="D21" s="68"/>
      <c r="E21" s="68"/>
      <c r="F21" s="68"/>
      <c r="G21" s="68"/>
      <c r="H21" s="68"/>
      <c r="I21" s="68"/>
      <c r="J21" s="68"/>
      <c r="K21" s="68"/>
      <c r="L21" s="68"/>
      <c r="M21" s="68"/>
    </row>
    <row r="22" spans="1:13" ht="15" customHeight="1" thickBot="1">
      <c r="A22" s="70" t="s">
        <v>12</v>
      </c>
      <c r="B22" s="117">
        <f>AVERAGE(B21)</f>
        <v>4600</v>
      </c>
      <c r="C22" s="76"/>
      <c r="D22" s="76"/>
      <c r="E22" s="76"/>
      <c r="F22" s="76"/>
      <c r="G22" s="76"/>
      <c r="H22" s="76"/>
      <c r="I22" s="76"/>
      <c r="J22" s="76"/>
      <c r="K22" s="76"/>
      <c r="L22" s="76"/>
      <c r="M22" s="170"/>
    </row>
    <row r="23" spans="1:13" ht="15" customHeight="1" thickBot="1">
      <c r="A23" s="91" t="s">
        <v>13</v>
      </c>
      <c r="B23" s="118"/>
      <c r="C23" s="72"/>
      <c r="D23" s="167"/>
      <c r="E23" s="167"/>
      <c r="F23" s="167"/>
      <c r="G23" s="167"/>
      <c r="H23" s="167"/>
      <c r="I23" s="168"/>
      <c r="J23" s="167"/>
      <c r="K23" s="167"/>
      <c r="L23" s="167"/>
      <c r="M23" s="169"/>
    </row>
    <row r="24" spans="1:13" ht="15">
      <c r="A24"/>
    </row>
    <row r="25" spans="1:13">
      <c r="A25" s="32" t="s">
        <v>85</v>
      </c>
    </row>
  </sheetData>
  <mergeCells count="15">
    <mergeCell ref="A1:M1"/>
    <mergeCell ref="A2:M2"/>
    <mergeCell ref="A3:A4"/>
    <mergeCell ref="H3:H4"/>
    <mergeCell ref="I3:I4"/>
    <mergeCell ref="J3:J4"/>
    <mergeCell ref="K3:K4"/>
    <mergeCell ref="L3:L4"/>
    <mergeCell ref="M3:M4"/>
    <mergeCell ref="B3:B4"/>
    <mergeCell ref="C3:C4"/>
    <mergeCell ref="D3:D4"/>
    <mergeCell ref="E3:E4"/>
    <mergeCell ref="F3:F4"/>
    <mergeCell ref="G3:G4"/>
  </mergeCells>
  <printOptions horizontalCentered="1"/>
  <pageMargins left="0.51181102362204722" right="0.51181102362204722" top="0.78740157480314965" bottom="0.78740157480314965" header="0.31496062992125984" footer="0.31496062992125984"/>
  <pageSetup paperSize="9" scale="79" orientation="landscape" r:id="rId1"/>
</worksheet>
</file>

<file path=xl/worksheets/sheet41.xml><?xml version="1.0" encoding="utf-8"?>
<worksheet xmlns="http://schemas.openxmlformats.org/spreadsheetml/2006/main" xmlns:r="http://schemas.openxmlformats.org/officeDocument/2006/relationships">
  <sheetPr>
    <tabColor theme="6" tint="-0.499984740745262"/>
    <pageSetUpPr fitToPage="1"/>
  </sheetPr>
  <dimension ref="A1:M25"/>
  <sheetViews>
    <sheetView zoomScaleNormal="100" workbookViewId="0">
      <selection activeCell="N3" sqref="A3:XFD4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173" t="s">
        <v>19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5"/>
    </row>
    <row r="2" spans="1:13" ht="21.75" thickBot="1">
      <c r="A2" s="173" t="s">
        <v>83</v>
      </c>
      <c r="B2" s="174"/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75"/>
    </row>
    <row r="3" spans="1:13" s="200" customFormat="1" ht="11.25">
      <c r="A3" s="187" t="s">
        <v>0</v>
      </c>
      <c r="B3" s="191" t="s">
        <v>1</v>
      </c>
      <c r="C3" s="185" t="s">
        <v>2</v>
      </c>
      <c r="D3" s="185" t="s">
        <v>3</v>
      </c>
      <c r="E3" s="185" t="s">
        <v>4</v>
      </c>
      <c r="F3" s="185" t="s">
        <v>5</v>
      </c>
      <c r="G3" s="185" t="s">
        <v>6</v>
      </c>
      <c r="H3" s="185" t="s">
        <v>7</v>
      </c>
      <c r="I3" s="185" t="s">
        <v>16</v>
      </c>
      <c r="J3" s="185" t="s">
        <v>8</v>
      </c>
      <c r="K3" s="185" t="s">
        <v>9</v>
      </c>
      <c r="L3" s="185" t="s">
        <v>10</v>
      </c>
      <c r="M3" s="186" t="s">
        <v>11</v>
      </c>
    </row>
    <row r="4" spans="1:13" s="58" customFormat="1" ht="11.25">
      <c r="A4" s="188"/>
      <c r="B4" s="192"/>
      <c r="C4" s="179"/>
      <c r="D4" s="179"/>
      <c r="E4" s="179"/>
      <c r="F4" s="179"/>
      <c r="G4" s="179"/>
      <c r="H4" s="179"/>
      <c r="I4" s="179"/>
      <c r="J4" s="179"/>
      <c r="K4" s="179"/>
      <c r="L4" s="179"/>
      <c r="M4" s="181"/>
    </row>
    <row r="5" spans="1:13" s="58" customFormat="1" ht="15" customHeight="1">
      <c r="A5" s="86" t="s">
        <v>20</v>
      </c>
      <c r="B5" s="79">
        <v>0</v>
      </c>
      <c r="C5" s="57">
        <v>2700</v>
      </c>
      <c r="D5" s="57">
        <v>0</v>
      </c>
      <c r="E5" s="57">
        <v>0</v>
      </c>
      <c r="F5" s="57">
        <v>0</v>
      </c>
      <c r="G5" s="57">
        <v>0</v>
      </c>
      <c r="H5" s="57">
        <v>0</v>
      </c>
      <c r="I5" s="57">
        <v>0</v>
      </c>
      <c r="J5" s="57">
        <v>0</v>
      </c>
      <c r="K5" s="57">
        <v>0</v>
      </c>
      <c r="L5" s="57">
        <v>0</v>
      </c>
      <c r="M5" s="94">
        <v>0</v>
      </c>
    </row>
    <row r="6" spans="1:13" s="58" customFormat="1" ht="15" customHeight="1">
      <c r="A6" s="87" t="s">
        <v>21</v>
      </c>
      <c r="B6" s="79">
        <v>0</v>
      </c>
      <c r="C6" s="57">
        <v>0</v>
      </c>
      <c r="D6" s="57">
        <v>0</v>
      </c>
      <c r="E6" s="57">
        <v>0</v>
      </c>
      <c r="F6" s="57">
        <v>0</v>
      </c>
      <c r="G6" s="57">
        <v>0</v>
      </c>
      <c r="H6" s="57">
        <v>0</v>
      </c>
      <c r="I6" s="57">
        <v>0</v>
      </c>
      <c r="J6" s="57">
        <v>0</v>
      </c>
      <c r="K6" s="57">
        <v>0</v>
      </c>
      <c r="L6" s="57">
        <v>0</v>
      </c>
      <c r="M6" s="94">
        <v>0</v>
      </c>
    </row>
    <row r="7" spans="1:13" s="58" customFormat="1" ht="15" customHeight="1">
      <c r="A7" s="87" t="s">
        <v>22</v>
      </c>
      <c r="B7" s="79">
        <v>0</v>
      </c>
      <c r="C7" s="57">
        <v>0</v>
      </c>
      <c r="D7" s="57">
        <v>0</v>
      </c>
      <c r="E7" s="57">
        <v>0</v>
      </c>
      <c r="F7" s="57">
        <v>0</v>
      </c>
      <c r="G7" s="57">
        <v>0</v>
      </c>
      <c r="H7" s="57">
        <v>0</v>
      </c>
      <c r="I7" s="57">
        <v>0</v>
      </c>
      <c r="J7" s="57">
        <v>0</v>
      </c>
      <c r="K7" s="57">
        <v>0</v>
      </c>
      <c r="L7" s="57">
        <v>0</v>
      </c>
      <c r="M7" s="94">
        <v>0</v>
      </c>
    </row>
    <row r="8" spans="1:13" s="58" customFormat="1" ht="15" customHeight="1">
      <c r="A8" s="87" t="s">
        <v>23</v>
      </c>
      <c r="B8" s="79">
        <v>0</v>
      </c>
      <c r="C8" s="57">
        <v>0</v>
      </c>
      <c r="D8" s="57">
        <v>0</v>
      </c>
      <c r="E8" s="57">
        <v>0</v>
      </c>
      <c r="F8" s="57">
        <v>0</v>
      </c>
      <c r="G8" s="57">
        <v>0</v>
      </c>
      <c r="H8" s="57">
        <v>0</v>
      </c>
      <c r="I8" s="57">
        <v>0</v>
      </c>
      <c r="J8" s="57">
        <v>0</v>
      </c>
      <c r="K8" s="57">
        <v>0</v>
      </c>
      <c r="L8" s="57">
        <v>0</v>
      </c>
      <c r="M8" s="94">
        <v>0</v>
      </c>
    </row>
    <row r="9" spans="1:13" s="58" customFormat="1" ht="15" customHeight="1">
      <c r="A9" s="87" t="s">
        <v>24</v>
      </c>
      <c r="B9" s="79">
        <v>0</v>
      </c>
      <c r="C9" s="57">
        <v>0</v>
      </c>
      <c r="D9" s="57">
        <v>0</v>
      </c>
      <c r="E9" s="57">
        <v>0</v>
      </c>
      <c r="F9" s="57">
        <v>0</v>
      </c>
      <c r="G9" s="57">
        <v>0</v>
      </c>
      <c r="H9" s="57">
        <v>0</v>
      </c>
      <c r="I9" s="57">
        <v>0</v>
      </c>
      <c r="J9" s="57">
        <v>0</v>
      </c>
      <c r="K9" s="57">
        <v>0</v>
      </c>
      <c r="L9" s="57">
        <v>0</v>
      </c>
      <c r="M9" s="94">
        <v>0</v>
      </c>
    </row>
    <row r="10" spans="1:13" s="58" customFormat="1" ht="15" customHeight="1">
      <c r="A10" s="87" t="s">
        <v>25</v>
      </c>
      <c r="B10" s="79">
        <v>0</v>
      </c>
      <c r="C10" s="57">
        <v>0</v>
      </c>
      <c r="D10" s="57">
        <v>0</v>
      </c>
      <c r="E10" s="57">
        <v>0</v>
      </c>
      <c r="F10" s="57">
        <v>0</v>
      </c>
      <c r="G10" s="57">
        <v>0</v>
      </c>
      <c r="H10" s="57">
        <v>0</v>
      </c>
      <c r="I10" s="57">
        <v>0</v>
      </c>
      <c r="J10" s="57">
        <v>0</v>
      </c>
      <c r="K10" s="57">
        <v>0</v>
      </c>
      <c r="L10" s="57">
        <v>0</v>
      </c>
      <c r="M10" s="94">
        <v>0</v>
      </c>
    </row>
    <row r="11" spans="1:13" s="58" customFormat="1" ht="15" customHeight="1">
      <c r="A11" s="86" t="s">
        <v>26</v>
      </c>
      <c r="B11" s="80">
        <v>0</v>
      </c>
      <c r="C11" s="61">
        <v>0</v>
      </c>
      <c r="D11" s="61">
        <v>0</v>
      </c>
      <c r="E11" s="57">
        <v>0</v>
      </c>
      <c r="F11" s="61">
        <v>0</v>
      </c>
      <c r="G11" s="61">
        <v>0</v>
      </c>
      <c r="H11" s="61">
        <v>0</v>
      </c>
      <c r="I11" s="61">
        <v>0</v>
      </c>
      <c r="J11" s="61">
        <v>0</v>
      </c>
      <c r="K11" s="61">
        <v>0</v>
      </c>
      <c r="L11" s="61">
        <v>0</v>
      </c>
      <c r="M11" s="95">
        <v>0</v>
      </c>
    </row>
    <row r="12" spans="1:13" s="63" customFormat="1" ht="15" customHeight="1">
      <c r="A12" s="88" t="s">
        <v>27</v>
      </c>
      <c r="B12" s="80">
        <v>0</v>
      </c>
      <c r="C12" s="61">
        <v>1900</v>
      </c>
      <c r="D12" s="61">
        <v>0</v>
      </c>
      <c r="E12" s="57">
        <v>0</v>
      </c>
      <c r="F12" s="195">
        <v>0</v>
      </c>
      <c r="G12" s="195">
        <v>0</v>
      </c>
      <c r="H12" s="195">
        <v>0</v>
      </c>
      <c r="I12" s="61">
        <v>0</v>
      </c>
      <c r="J12" s="195">
        <v>0</v>
      </c>
      <c r="K12" s="195">
        <v>0</v>
      </c>
      <c r="L12" s="195">
        <v>0</v>
      </c>
      <c r="M12" s="196">
        <v>0</v>
      </c>
    </row>
    <row r="13" spans="1:13" s="64" customFormat="1" ht="15" customHeight="1">
      <c r="A13" s="88" t="s">
        <v>28</v>
      </c>
      <c r="B13" s="80">
        <v>0</v>
      </c>
      <c r="C13" s="61">
        <v>0</v>
      </c>
      <c r="D13" s="61">
        <v>0</v>
      </c>
      <c r="E13" s="57">
        <v>0</v>
      </c>
      <c r="F13" s="57">
        <v>0</v>
      </c>
      <c r="G13" s="195">
        <v>0</v>
      </c>
      <c r="H13" s="195">
        <v>0</v>
      </c>
      <c r="I13" s="195">
        <v>0</v>
      </c>
      <c r="J13" s="195">
        <v>0</v>
      </c>
      <c r="K13" s="195">
        <v>0</v>
      </c>
      <c r="L13" s="195">
        <v>0</v>
      </c>
      <c r="M13" s="196">
        <v>0</v>
      </c>
    </row>
    <row r="14" spans="1:13" s="63" customFormat="1" ht="15" customHeight="1">
      <c r="A14" s="88" t="s">
        <v>29</v>
      </c>
      <c r="B14" s="80">
        <v>0</v>
      </c>
      <c r="C14" s="61">
        <v>0</v>
      </c>
      <c r="D14" s="61">
        <v>0</v>
      </c>
      <c r="E14" s="57">
        <v>0</v>
      </c>
      <c r="F14" s="57">
        <v>0</v>
      </c>
      <c r="G14" s="195">
        <v>0</v>
      </c>
      <c r="H14" s="195">
        <v>0</v>
      </c>
      <c r="I14" s="195">
        <v>0</v>
      </c>
      <c r="J14" s="195">
        <v>0</v>
      </c>
      <c r="K14" s="195">
        <v>0</v>
      </c>
      <c r="L14" s="195">
        <v>0</v>
      </c>
      <c r="M14" s="196">
        <v>0</v>
      </c>
    </row>
    <row r="15" spans="1:13" s="64" customFormat="1" ht="15" customHeight="1">
      <c r="A15" s="89" t="s">
        <v>30</v>
      </c>
      <c r="B15" s="80">
        <v>0</v>
      </c>
      <c r="C15" s="61">
        <v>0</v>
      </c>
      <c r="D15" s="61">
        <v>0</v>
      </c>
      <c r="E15" s="57">
        <v>0</v>
      </c>
      <c r="F15" s="57">
        <v>0</v>
      </c>
      <c r="G15" s="61">
        <v>0</v>
      </c>
      <c r="H15" s="61">
        <v>0</v>
      </c>
      <c r="I15" s="61">
        <v>0</v>
      </c>
      <c r="J15" s="61">
        <v>0</v>
      </c>
      <c r="K15" s="61">
        <v>0</v>
      </c>
      <c r="L15" s="61">
        <v>0</v>
      </c>
      <c r="M15" s="95">
        <v>0</v>
      </c>
    </row>
    <row r="16" spans="1:13" s="64" customFormat="1" ht="15" customHeight="1">
      <c r="A16" s="88" t="s">
        <v>31</v>
      </c>
      <c r="B16" s="80">
        <v>0</v>
      </c>
      <c r="C16" s="61">
        <v>0</v>
      </c>
      <c r="D16" s="61">
        <v>0</v>
      </c>
      <c r="E16" s="57">
        <v>0</v>
      </c>
      <c r="F16" s="57">
        <v>0</v>
      </c>
      <c r="G16" s="195">
        <v>0</v>
      </c>
      <c r="H16" s="195">
        <v>0</v>
      </c>
      <c r="I16" s="195">
        <v>0</v>
      </c>
      <c r="J16" s="195">
        <v>0</v>
      </c>
      <c r="K16" s="195">
        <v>0</v>
      </c>
      <c r="L16" s="195">
        <v>0</v>
      </c>
      <c r="M16" s="196">
        <v>0</v>
      </c>
    </row>
    <row r="17" spans="1:13" s="58" customFormat="1" ht="15" customHeight="1">
      <c r="A17" s="88" t="s">
        <v>32</v>
      </c>
      <c r="B17" s="80">
        <v>0</v>
      </c>
      <c r="C17" s="61">
        <v>0</v>
      </c>
      <c r="D17" s="61">
        <v>0</v>
      </c>
      <c r="E17" s="57">
        <v>0</v>
      </c>
      <c r="F17" s="57">
        <v>0</v>
      </c>
      <c r="G17" s="195">
        <v>0</v>
      </c>
      <c r="H17" s="195">
        <v>0</v>
      </c>
      <c r="I17" s="195">
        <v>0</v>
      </c>
      <c r="J17" s="195">
        <v>0</v>
      </c>
      <c r="K17" s="195">
        <v>0</v>
      </c>
      <c r="L17" s="195">
        <v>0</v>
      </c>
      <c r="M17" s="196">
        <v>0</v>
      </c>
    </row>
    <row r="18" spans="1:13" s="58" customFormat="1" ht="15" customHeight="1" thickBot="1">
      <c r="A18" s="90" t="s">
        <v>33</v>
      </c>
      <c r="B18" s="81">
        <v>0</v>
      </c>
      <c r="C18" s="61">
        <v>0</v>
      </c>
      <c r="D18" s="92">
        <v>0</v>
      </c>
      <c r="E18" s="57">
        <v>0</v>
      </c>
      <c r="F18" s="57">
        <v>0</v>
      </c>
      <c r="G18" s="61">
        <v>0</v>
      </c>
      <c r="H18" s="61">
        <v>0</v>
      </c>
      <c r="I18" s="61">
        <v>0</v>
      </c>
      <c r="J18" s="61">
        <v>0</v>
      </c>
      <c r="K18" s="61">
        <v>0</v>
      </c>
      <c r="L18" s="61">
        <v>0</v>
      </c>
      <c r="M18" s="95">
        <v>0</v>
      </c>
    </row>
    <row r="19" spans="1:13" s="58" customFormat="1" ht="15" customHeight="1" thickBot="1">
      <c r="A19" s="67" t="s">
        <v>34</v>
      </c>
      <c r="B19" s="82">
        <f>SUM(B5:B18)</f>
        <v>0</v>
      </c>
      <c r="C19" s="69">
        <f>SUM(C5:C18)</f>
        <v>4600</v>
      </c>
      <c r="D19" s="69">
        <f t="shared" ref="D19:M19" si="0">SUM(D5:D18)</f>
        <v>0</v>
      </c>
      <c r="E19" s="69">
        <f t="shared" si="0"/>
        <v>0</v>
      </c>
      <c r="F19" s="69">
        <f t="shared" si="0"/>
        <v>0</v>
      </c>
      <c r="G19" s="69">
        <f t="shared" si="0"/>
        <v>0</v>
      </c>
      <c r="H19" s="69">
        <f t="shared" si="0"/>
        <v>0</v>
      </c>
      <c r="I19" s="69">
        <f t="shared" si="0"/>
        <v>0</v>
      </c>
      <c r="J19" s="69">
        <f t="shared" si="0"/>
        <v>0</v>
      </c>
      <c r="K19" s="69">
        <f t="shared" si="0"/>
        <v>0</v>
      </c>
      <c r="L19" s="69">
        <f t="shared" si="0"/>
        <v>0</v>
      </c>
      <c r="M19" s="69">
        <f t="shared" si="0"/>
        <v>0</v>
      </c>
    </row>
    <row r="20" spans="1:13" s="58" customFormat="1" ht="15" customHeight="1" thickBot="1">
      <c r="A20" s="70" t="s">
        <v>14</v>
      </c>
      <c r="B20" s="83">
        <v>0</v>
      </c>
      <c r="C20" s="61">
        <v>1900</v>
      </c>
      <c r="D20" s="61">
        <v>0</v>
      </c>
      <c r="E20" s="61">
        <v>0</v>
      </c>
      <c r="F20" s="61">
        <v>0</v>
      </c>
      <c r="G20" s="61">
        <v>0</v>
      </c>
      <c r="H20" s="61">
        <v>0</v>
      </c>
      <c r="I20" s="61">
        <v>0</v>
      </c>
      <c r="J20" s="61">
        <v>0</v>
      </c>
      <c r="K20" s="61">
        <v>0</v>
      </c>
      <c r="L20" s="61">
        <v>0</v>
      </c>
      <c r="M20" s="95">
        <v>0</v>
      </c>
    </row>
    <row r="21" spans="1:13" s="58" customFormat="1" ht="15" customHeight="1" thickBot="1">
      <c r="A21" s="67" t="s">
        <v>15</v>
      </c>
      <c r="B21" s="82">
        <f>B19-B20</f>
        <v>0</v>
      </c>
      <c r="C21" s="69">
        <f>C19-C20</f>
        <v>2700</v>
      </c>
      <c r="D21" s="69">
        <f t="shared" ref="D21:M21" si="1">D19-D20</f>
        <v>0</v>
      </c>
      <c r="E21" s="69">
        <f t="shared" si="1"/>
        <v>0</v>
      </c>
      <c r="F21" s="69">
        <f t="shared" si="1"/>
        <v>0</v>
      </c>
      <c r="G21" s="69">
        <f t="shared" si="1"/>
        <v>0</v>
      </c>
      <c r="H21" s="69">
        <f t="shared" si="1"/>
        <v>0</v>
      </c>
      <c r="I21" s="69">
        <f t="shared" si="1"/>
        <v>0</v>
      </c>
      <c r="J21" s="69">
        <f t="shared" si="1"/>
        <v>0</v>
      </c>
      <c r="K21" s="69">
        <f t="shared" si="1"/>
        <v>0</v>
      </c>
      <c r="L21" s="69">
        <f t="shared" si="1"/>
        <v>0</v>
      </c>
      <c r="M21" s="69">
        <f t="shared" si="1"/>
        <v>0</v>
      </c>
    </row>
    <row r="22" spans="1:13" s="58" customFormat="1" ht="15" customHeight="1" thickBot="1">
      <c r="A22" s="70" t="s">
        <v>12</v>
      </c>
      <c r="B22" s="84">
        <f>AVERAGE(B21)</f>
        <v>0</v>
      </c>
      <c r="C22" s="77">
        <f>AVERAGE(C21)</f>
        <v>2700</v>
      </c>
      <c r="D22" s="77"/>
      <c r="E22" s="77"/>
      <c r="F22" s="77"/>
      <c r="G22" s="77"/>
      <c r="H22" s="77"/>
      <c r="I22" s="77"/>
      <c r="J22" s="77"/>
      <c r="K22" s="77"/>
      <c r="L22" s="77"/>
      <c r="M22" s="78"/>
    </row>
    <row r="23" spans="1:13" s="58" customFormat="1" ht="15" customHeight="1" thickBot="1">
      <c r="A23" s="91" t="s">
        <v>13</v>
      </c>
      <c r="B23" s="85"/>
      <c r="C23" s="73">
        <f>C22/1</f>
        <v>2700</v>
      </c>
      <c r="D23" s="73"/>
      <c r="E23" s="73"/>
      <c r="F23" s="73"/>
      <c r="G23" s="73"/>
      <c r="H23" s="73"/>
      <c r="I23" s="74"/>
      <c r="J23" s="73"/>
      <c r="K23" s="73"/>
      <c r="L23" s="73"/>
      <c r="M23" s="75"/>
    </row>
    <row r="24" spans="1:13" ht="15">
      <c r="A24"/>
    </row>
    <row r="25" spans="1:13">
      <c r="A25" s="32" t="s">
        <v>84</v>
      </c>
    </row>
  </sheetData>
  <mergeCells count="15"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</mergeCells>
  <printOptions horizontalCentered="1"/>
  <pageMargins left="0.31496062992125984" right="0.31496062992125984" top="0.78740157480314965" bottom="0.78740157480314965" header="0.31496062992125984" footer="0.31496062992125984"/>
  <pageSetup paperSize="9" scale="82" orientation="landscape" r:id="rId1"/>
</worksheet>
</file>

<file path=xl/worksheets/sheet42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1:M26"/>
  <sheetViews>
    <sheetView topLeftCell="A13" zoomScaleNormal="100" workbookViewId="0">
      <selection activeCell="N3" sqref="A3:XFD4"/>
    </sheetView>
  </sheetViews>
  <sheetFormatPr defaultRowHeight="15"/>
  <cols>
    <col min="1" max="1" width="63" customWidth="1"/>
    <col min="2" max="13" width="9.7109375" customWidth="1"/>
  </cols>
  <sheetData>
    <row r="1" spans="1:13" ht="21.75" thickBot="1">
      <c r="A1" s="173" t="s">
        <v>19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5"/>
    </row>
    <row r="2" spans="1:13" ht="21.75" thickBot="1">
      <c r="A2" s="173" t="s">
        <v>80</v>
      </c>
      <c r="B2" s="174"/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75"/>
    </row>
    <row r="3" spans="1:13" s="201" customFormat="1">
      <c r="A3" s="187" t="s">
        <v>0</v>
      </c>
      <c r="B3" s="191" t="s">
        <v>1</v>
      </c>
      <c r="C3" s="185" t="s">
        <v>2</v>
      </c>
      <c r="D3" s="185" t="s">
        <v>3</v>
      </c>
      <c r="E3" s="185" t="s">
        <v>4</v>
      </c>
      <c r="F3" s="185" t="s">
        <v>5</v>
      </c>
      <c r="G3" s="185" t="s">
        <v>6</v>
      </c>
      <c r="H3" s="185" t="s">
        <v>7</v>
      </c>
      <c r="I3" s="185" t="s">
        <v>16</v>
      </c>
      <c r="J3" s="185" t="s">
        <v>8</v>
      </c>
      <c r="K3" s="185" t="s">
        <v>9</v>
      </c>
      <c r="L3" s="185" t="s">
        <v>10</v>
      </c>
      <c r="M3" s="186" t="s">
        <v>11</v>
      </c>
    </row>
    <row r="4" spans="1:13" s="201" customFormat="1">
      <c r="A4" s="188"/>
      <c r="B4" s="192"/>
      <c r="C4" s="179"/>
      <c r="D4" s="179"/>
      <c r="E4" s="179"/>
      <c r="F4" s="179"/>
      <c r="G4" s="179"/>
      <c r="H4" s="179"/>
      <c r="I4" s="179"/>
      <c r="J4" s="179"/>
      <c r="K4" s="179"/>
      <c r="L4" s="179"/>
      <c r="M4" s="181"/>
    </row>
    <row r="5" spans="1:13" ht="15" customHeight="1">
      <c r="A5" s="86" t="s">
        <v>20</v>
      </c>
      <c r="B5" s="119">
        <v>2400</v>
      </c>
      <c r="C5" s="56"/>
      <c r="D5" s="56"/>
      <c r="E5" s="56"/>
      <c r="F5" s="56"/>
      <c r="G5" s="56"/>
      <c r="H5" s="56"/>
      <c r="I5" s="56"/>
      <c r="J5" s="56"/>
      <c r="K5" s="56"/>
      <c r="L5" s="56"/>
      <c r="M5" s="164"/>
    </row>
    <row r="6" spans="1:13" ht="15" customHeight="1">
      <c r="A6" s="86" t="s">
        <v>21</v>
      </c>
      <c r="B6" s="119">
        <v>0</v>
      </c>
      <c r="C6" s="56"/>
      <c r="D6" s="56"/>
      <c r="E6" s="56"/>
      <c r="F6" s="56"/>
      <c r="G6" s="56"/>
      <c r="H6" s="56"/>
      <c r="I6" s="56"/>
      <c r="J6" s="56"/>
      <c r="K6" s="56"/>
      <c r="L6" s="56"/>
      <c r="M6" s="164"/>
    </row>
    <row r="7" spans="1:13" ht="15" customHeight="1">
      <c r="A7" s="86" t="s">
        <v>22</v>
      </c>
      <c r="B7" s="119">
        <v>0</v>
      </c>
      <c r="C7" s="56"/>
      <c r="D7" s="56"/>
      <c r="E7" s="56"/>
      <c r="F7" s="56"/>
      <c r="G7" s="56"/>
      <c r="H7" s="56"/>
      <c r="I7" s="56"/>
      <c r="J7" s="56"/>
      <c r="K7" s="56"/>
      <c r="L7" s="56"/>
      <c r="M7" s="164"/>
    </row>
    <row r="8" spans="1:13" ht="15" customHeight="1">
      <c r="A8" s="86" t="s">
        <v>23</v>
      </c>
      <c r="B8" s="119">
        <v>0</v>
      </c>
      <c r="C8" s="56"/>
      <c r="D8" s="56"/>
      <c r="E8" s="56"/>
      <c r="F8" s="56"/>
      <c r="G8" s="56"/>
      <c r="H8" s="56"/>
      <c r="I8" s="56"/>
      <c r="J8" s="56"/>
      <c r="K8" s="56"/>
      <c r="L8" s="56"/>
      <c r="M8" s="164"/>
    </row>
    <row r="9" spans="1:13" ht="15" customHeight="1">
      <c r="A9" s="86" t="s">
        <v>24</v>
      </c>
      <c r="B9" s="119">
        <v>0</v>
      </c>
      <c r="C9" s="56"/>
      <c r="D9" s="56"/>
      <c r="E9" s="56"/>
      <c r="F9" s="56"/>
      <c r="G9" s="56"/>
      <c r="H9" s="56"/>
      <c r="I9" s="56"/>
      <c r="J9" s="56"/>
      <c r="K9" s="56"/>
      <c r="L9" s="56"/>
      <c r="M9" s="164"/>
    </row>
    <row r="10" spans="1:13" ht="15" customHeight="1">
      <c r="A10" s="86" t="s">
        <v>25</v>
      </c>
      <c r="B10" s="119">
        <v>0</v>
      </c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164"/>
    </row>
    <row r="11" spans="1:13" ht="15" customHeight="1">
      <c r="A11" s="86" t="s">
        <v>26</v>
      </c>
      <c r="B11" s="127">
        <v>0</v>
      </c>
      <c r="C11" s="60"/>
      <c r="D11" s="60"/>
      <c r="E11" s="56"/>
      <c r="F11" s="56"/>
      <c r="G11" s="60"/>
      <c r="H11" s="60"/>
      <c r="I11" s="60"/>
      <c r="J11" s="60"/>
      <c r="K11" s="60"/>
      <c r="L11" s="60"/>
      <c r="M11" s="165"/>
    </row>
    <row r="12" spans="1:13" ht="15" customHeight="1">
      <c r="A12" s="86" t="s">
        <v>27</v>
      </c>
      <c r="B12" s="127">
        <v>4940</v>
      </c>
      <c r="C12" s="60"/>
      <c r="D12" s="60"/>
      <c r="E12" s="162"/>
      <c r="F12" s="162"/>
      <c r="G12" s="162"/>
      <c r="H12" s="162"/>
      <c r="I12" s="163"/>
      <c r="J12" s="162"/>
      <c r="K12" s="162"/>
      <c r="L12" s="162"/>
      <c r="M12" s="166"/>
    </row>
    <row r="13" spans="1:13" ht="15" customHeight="1">
      <c r="A13" s="86" t="s">
        <v>28</v>
      </c>
      <c r="B13" s="127">
        <v>0</v>
      </c>
      <c r="C13" s="60"/>
      <c r="D13" s="60"/>
      <c r="E13" s="56"/>
      <c r="F13" s="56"/>
      <c r="G13" s="162"/>
      <c r="H13" s="162"/>
      <c r="I13" s="162"/>
      <c r="J13" s="162"/>
      <c r="K13" s="162"/>
      <c r="L13" s="162"/>
      <c r="M13" s="166"/>
    </row>
    <row r="14" spans="1:13" ht="15" customHeight="1">
      <c r="A14" s="88" t="s">
        <v>29</v>
      </c>
      <c r="B14" s="127">
        <v>0</v>
      </c>
      <c r="C14" s="60"/>
      <c r="D14" s="60"/>
      <c r="E14" s="56"/>
      <c r="F14" s="56"/>
      <c r="G14" s="162"/>
      <c r="H14" s="162"/>
      <c r="I14" s="162"/>
      <c r="J14" s="162"/>
      <c r="K14" s="162"/>
      <c r="L14" s="162"/>
      <c r="M14" s="166"/>
    </row>
    <row r="15" spans="1:13" ht="15" customHeight="1">
      <c r="A15" s="89" t="s">
        <v>30</v>
      </c>
      <c r="B15" s="127">
        <v>0</v>
      </c>
      <c r="C15" s="60"/>
      <c r="D15" s="60"/>
      <c r="E15" s="56"/>
      <c r="F15" s="56"/>
      <c r="G15" s="60"/>
      <c r="H15" s="60"/>
      <c r="I15" s="60"/>
      <c r="J15" s="60"/>
      <c r="K15" s="60"/>
      <c r="L15" s="60"/>
      <c r="M15" s="165"/>
    </row>
    <row r="16" spans="1:13" ht="15" customHeight="1">
      <c r="A16" s="88" t="s">
        <v>31</v>
      </c>
      <c r="B16" s="127">
        <v>0</v>
      </c>
      <c r="C16" s="60"/>
      <c r="D16" s="60"/>
      <c r="E16" s="56"/>
      <c r="F16" s="56"/>
      <c r="G16" s="162"/>
      <c r="H16" s="162"/>
      <c r="I16" s="162"/>
      <c r="J16" s="162"/>
      <c r="K16" s="162"/>
      <c r="L16" s="162"/>
      <c r="M16" s="166"/>
    </row>
    <row r="17" spans="1:13" ht="15" customHeight="1">
      <c r="A17" s="88" t="s">
        <v>32</v>
      </c>
      <c r="B17" s="127">
        <v>0</v>
      </c>
      <c r="C17" s="60"/>
      <c r="D17" s="60"/>
      <c r="E17" s="56"/>
      <c r="F17" s="56"/>
      <c r="G17" s="162"/>
      <c r="H17" s="162"/>
      <c r="I17" s="162"/>
      <c r="J17" s="162"/>
      <c r="K17" s="162"/>
      <c r="L17" s="162"/>
      <c r="M17" s="166"/>
    </row>
    <row r="18" spans="1:13" ht="15" customHeight="1" thickBot="1">
      <c r="A18" s="90" t="s">
        <v>33</v>
      </c>
      <c r="B18" s="128">
        <v>0</v>
      </c>
      <c r="C18" s="66"/>
      <c r="D18" s="66"/>
      <c r="E18" s="56"/>
      <c r="F18" s="56"/>
      <c r="G18" s="60"/>
      <c r="H18" s="60"/>
      <c r="I18" s="60"/>
      <c r="J18" s="60"/>
      <c r="K18" s="60"/>
      <c r="L18" s="60"/>
      <c r="M18" s="165"/>
    </row>
    <row r="19" spans="1:13" ht="15" customHeight="1" thickBot="1">
      <c r="A19" s="67" t="s">
        <v>34</v>
      </c>
      <c r="B19" s="123">
        <f>SUM(B5:B18)</f>
        <v>7340</v>
      </c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8"/>
    </row>
    <row r="20" spans="1:13" ht="15" customHeight="1" thickBot="1">
      <c r="A20" s="70" t="s">
        <v>14</v>
      </c>
      <c r="B20" s="122">
        <v>2740</v>
      </c>
      <c r="C20" s="60"/>
      <c r="D20" s="60"/>
      <c r="E20" s="60"/>
      <c r="F20" s="60"/>
      <c r="G20" s="60"/>
      <c r="H20" s="60"/>
      <c r="I20" s="60"/>
      <c r="J20" s="60"/>
      <c r="K20" s="60"/>
      <c r="L20" s="60"/>
      <c r="M20" s="165"/>
    </row>
    <row r="21" spans="1:13" ht="15" customHeight="1" thickBot="1">
      <c r="A21" s="67" t="s">
        <v>15</v>
      </c>
      <c r="B21" s="123">
        <f>B19-B20</f>
        <v>4600</v>
      </c>
      <c r="C21" s="68"/>
      <c r="D21" s="68"/>
      <c r="E21" s="68"/>
      <c r="F21" s="68"/>
      <c r="G21" s="68"/>
      <c r="H21" s="68"/>
      <c r="I21" s="68"/>
      <c r="J21" s="68"/>
      <c r="K21" s="68"/>
      <c r="L21" s="68"/>
      <c r="M21" s="68"/>
    </row>
    <row r="22" spans="1:13" ht="15" customHeight="1" thickBot="1">
      <c r="A22" s="70" t="s">
        <v>12</v>
      </c>
      <c r="B22" s="117">
        <f>AVERAGE(B21)</f>
        <v>4600</v>
      </c>
      <c r="C22" s="76"/>
      <c r="D22" s="76"/>
      <c r="E22" s="76"/>
      <c r="F22" s="76"/>
      <c r="G22" s="76"/>
      <c r="H22" s="76"/>
      <c r="I22" s="76"/>
      <c r="J22" s="76"/>
      <c r="K22" s="76"/>
      <c r="L22" s="76"/>
      <c r="M22" s="170"/>
    </row>
    <row r="23" spans="1:13" ht="15" customHeight="1" thickBot="1">
      <c r="A23" s="91" t="s">
        <v>13</v>
      </c>
      <c r="B23" s="125"/>
      <c r="C23" s="72"/>
      <c r="D23" s="167"/>
      <c r="E23" s="167"/>
      <c r="F23" s="167"/>
      <c r="G23" s="167"/>
      <c r="H23" s="167"/>
      <c r="I23" s="168"/>
      <c r="J23" s="167"/>
      <c r="K23" s="167"/>
      <c r="L23" s="167"/>
      <c r="M23" s="169"/>
    </row>
    <row r="24" spans="1:13">
      <c r="B24" s="11"/>
      <c r="C24" s="11"/>
      <c r="D24" s="12"/>
      <c r="E24" s="12"/>
      <c r="F24" s="12"/>
      <c r="G24" s="12"/>
      <c r="H24" s="12"/>
      <c r="I24" s="12"/>
      <c r="J24" s="12"/>
      <c r="K24" s="12"/>
      <c r="L24" s="12"/>
      <c r="M24" s="12"/>
    </row>
    <row r="25" spans="1:13">
      <c r="A25" s="32" t="s">
        <v>85</v>
      </c>
    </row>
    <row r="26" spans="1:13">
      <c r="A26" s="29"/>
    </row>
  </sheetData>
  <mergeCells count="15">
    <mergeCell ref="A1:M1"/>
    <mergeCell ref="A2:M2"/>
    <mergeCell ref="A3:A4"/>
    <mergeCell ref="H3:H4"/>
    <mergeCell ref="I3:I4"/>
    <mergeCell ref="J3:J4"/>
    <mergeCell ref="K3:K4"/>
    <mergeCell ref="L3:L4"/>
    <mergeCell ref="M3:M4"/>
    <mergeCell ref="B3:B4"/>
    <mergeCell ref="C3:C4"/>
    <mergeCell ref="D3:D4"/>
    <mergeCell ref="E3:E4"/>
    <mergeCell ref="F3:F4"/>
    <mergeCell ref="G3:G4"/>
  </mergeCells>
  <printOptions horizontalCentered="1"/>
  <pageMargins left="0.51181102362204722" right="0.51181102362204722" top="0.78740157480314965" bottom="0.78740157480314965" header="0.31496062992125984" footer="0.31496062992125984"/>
  <pageSetup paperSize="9" scale="77" orientation="landscape" r:id="rId1"/>
</worksheet>
</file>

<file path=xl/worksheets/sheet43.xml><?xml version="1.0" encoding="utf-8"?>
<worksheet xmlns="http://schemas.openxmlformats.org/spreadsheetml/2006/main" xmlns:r="http://schemas.openxmlformats.org/officeDocument/2006/relationships">
  <sheetPr>
    <tabColor theme="6" tint="-0.499984740745262"/>
    <pageSetUpPr fitToPage="1"/>
  </sheetPr>
  <dimension ref="A1:M25"/>
  <sheetViews>
    <sheetView zoomScaleNormal="100" workbookViewId="0">
      <selection activeCell="N3" sqref="A3:XFD4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173" t="s">
        <v>19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5"/>
    </row>
    <row r="2" spans="1:13" ht="21.75" thickBot="1">
      <c r="A2" s="173" t="s">
        <v>88</v>
      </c>
      <c r="B2" s="174"/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75"/>
    </row>
    <row r="3" spans="1:13" s="200" customFormat="1" ht="11.25">
      <c r="A3" s="187" t="s">
        <v>0</v>
      </c>
      <c r="B3" s="191" t="s">
        <v>1</v>
      </c>
      <c r="C3" s="185" t="s">
        <v>2</v>
      </c>
      <c r="D3" s="185" t="s">
        <v>3</v>
      </c>
      <c r="E3" s="185" t="s">
        <v>4</v>
      </c>
      <c r="F3" s="185" t="s">
        <v>5</v>
      </c>
      <c r="G3" s="185" t="s">
        <v>6</v>
      </c>
      <c r="H3" s="185" t="s">
        <v>7</v>
      </c>
      <c r="I3" s="185" t="s">
        <v>16</v>
      </c>
      <c r="J3" s="185" t="s">
        <v>8</v>
      </c>
      <c r="K3" s="185" t="s">
        <v>9</v>
      </c>
      <c r="L3" s="185" t="s">
        <v>10</v>
      </c>
      <c r="M3" s="186" t="s">
        <v>11</v>
      </c>
    </row>
    <row r="4" spans="1:13" s="58" customFormat="1" ht="11.25">
      <c r="A4" s="188"/>
      <c r="B4" s="192"/>
      <c r="C4" s="179"/>
      <c r="D4" s="179"/>
      <c r="E4" s="179"/>
      <c r="F4" s="179"/>
      <c r="G4" s="179"/>
      <c r="H4" s="179"/>
      <c r="I4" s="179"/>
      <c r="J4" s="179"/>
      <c r="K4" s="179"/>
      <c r="L4" s="179"/>
      <c r="M4" s="181"/>
    </row>
    <row r="5" spans="1:13" s="58" customFormat="1" ht="15" customHeight="1">
      <c r="A5" s="86" t="s">
        <v>20</v>
      </c>
      <c r="B5" s="79">
        <v>0</v>
      </c>
      <c r="C5" s="57">
        <v>0</v>
      </c>
      <c r="D5" s="57">
        <v>0</v>
      </c>
      <c r="E5" s="57">
        <v>0</v>
      </c>
      <c r="F5" s="57">
        <v>0</v>
      </c>
      <c r="G5" s="57">
        <v>0</v>
      </c>
      <c r="H5" s="57">
        <v>0</v>
      </c>
      <c r="I5" s="57">
        <v>0</v>
      </c>
      <c r="J5" s="57">
        <v>0</v>
      </c>
      <c r="K5" s="57">
        <v>0</v>
      </c>
      <c r="L5" s="57">
        <v>0</v>
      </c>
      <c r="M5" s="94">
        <v>0</v>
      </c>
    </row>
    <row r="6" spans="1:13" s="58" customFormat="1" ht="15" customHeight="1">
      <c r="A6" s="87" t="s">
        <v>21</v>
      </c>
      <c r="B6" s="79">
        <v>0</v>
      </c>
      <c r="C6" s="57">
        <v>0</v>
      </c>
      <c r="D6" s="57">
        <v>0</v>
      </c>
      <c r="E6" s="57">
        <v>0</v>
      </c>
      <c r="F6" s="57">
        <v>0</v>
      </c>
      <c r="G6" s="57">
        <v>0</v>
      </c>
      <c r="H6" s="57">
        <v>0</v>
      </c>
      <c r="I6" s="57">
        <v>0</v>
      </c>
      <c r="J6" s="57">
        <v>0</v>
      </c>
      <c r="K6" s="57">
        <v>0</v>
      </c>
      <c r="L6" s="57">
        <v>0</v>
      </c>
      <c r="M6" s="94">
        <v>0</v>
      </c>
    </row>
    <row r="7" spans="1:13" s="58" customFormat="1" ht="15" customHeight="1">
      <c r="A7" s="87" t="s">
        <v>22</v>
      </c>
      <c r="B7" s="79">
        <v>0</v>
      </c>
      <c r="C7" s="57">
        <v>0</v>
      </c>
      <c r="D7" s="57">
        <v>0</v>
      </c>
      <c r="E7" s="57">
        <v>0</v>
      </c>
      <c r="F7" s="57">
        <v>0</v>
      </c>
      <c r="G7" s="57">
        <v>0</v>
      </c>
      <c r="H7" s="57">
        <v>0</v>
      </c>
      <c r="I7" s="57">
        <v>0</v>
      </c>
      <c r="J7" s="57">
        <v>0</v>
      </c>
      <c r="K7" s="57">
        <v>0</v>
      </c>
      <c r="L7" s="57">
        <v>0</v>
      </c>
      <c r="M7" s="94">
        <v>0</v>
      </c>
    </row>
    <row r="8" spans="1:13" s="58" customFormat="1" ht="15" customHeight="1">
      <c r="A8" s="87" t="s">
        <v>23</v>
      </c>
      <c r="B8" s="79">
        <v>0</v>
      </c>
      <c r="C8" s="57">
        <v>0</v>
      </c>
      <c r="D8" s="57">
        <v>0</v>
      </c>
      <c r="E8" s="57">
        <v>0</v>
      </c>
      <c r="F8" s="57">
        <v>0</v>
      </c>
      <c r="G8" s="57">
        <v>0</v>
      </c>
      <c r="H8" s="57">
        <v>0</v>
      </c>
      <c r="I8" s="57">
        <v>0</v>
      </c>
      <c r="J8" s="57">
        <v>0</v>
      </c>
      <c r="K8" s="57">
        <v>0</v>
      </c>
      <c r="L8" s="57">
        <v>0</v>
      </c>
      <c r="M8" s="94">
        <v>0</v>
      </c>
    </row>
    <row r="9" spans="1:13" s="58" customFormat="1" ht="15" customHeight="1">
      <c r="A9" s="87" t="s">
        <v>24</v>
      </c>
      <c r="B9" s="79">
        <v>0</v>
      </c>
      <c r="C9" s="57">
        <v>0</v>
      </c>
      <c r="D9" s="57">
        <v>0</v>
      </c>
      <c r="E9" s="57">
        <v>0</v>
      </c>
      <c r="F9" s="57">
        <v>0</v>
      </c>
      <c r="G9" s="57">
        <v>0</v>
      </c>
      <c r="H9" s="57">
        <v>0</v>
      </c>
      <c r="I9" s="57">
        <v>0</v>
      </c>
      <c r="J9" s="57">
        <v>0</v>
      </c>
      <c r="K9" s="57">
        <v>0</v>
      </c>
      <c r="L9" s="57">
        <v>0</v>
      </c>
      <c r="M9" s="94">
        <v>0</v>
      </c>
    </row>
    <row r="10" spans="1:13" s="58" customFormat="1" ht="15" customHeight="1">
      <c r="A10" s="87" t="s">
        <v>25</v>
      </c>
      <c r="B10" s="79">
        <v>0</v>
      </c>
      <c r="C10" s="57">
        <v>0</v>
      </c>
      <c r="D10" s="57">
        <v>0</v>
      </c>
      <c r="E10" s="57">
        <v>0</v>
      </c>
      <c r="F10" s="57">
        <v>0</v>
      </c>
      <c r="G10" s="57">
        <v>0</v>
      </c>
      <c r="H10" s="57">
        <v>0</v>
      </c>
      <c r="I10" s="57">
        <v>0</v>
      </c>
      <c r="J10" s="57">
        <v>0</v>
      </c>
      <c r="K10" s="57">
        <v>0</v>
      </c>
      <c r="L10" s="57">
        <v>0</v>
      </c>
      <c r="M10" s="94">
        <v>0</v>
      </c>
    </row>
    <row r="11" spans="1:13" s="58" customFormat="1" ht="15" customHeight="1">
      <c r="A11" s="86" t="s">
        <v>26</v>
      </c>
      <c r="B11" s="80">
        <v>0</v>
      </c>
      <c r="C11" s="61">
        <v>0</v>
      </c>
      <c r="D11" s="61">
        <v>0</v>
      </c>
      <c r="E11" s="57">
        <v>0</v>
      </c>
      <c r="F11" s="61">
        <v>0</v>
      </c>
      <c r="G11" s="61">
        <v>0</v>
      </c>
      <c r="H11" s="61">
        <v>0</v>
      </c>
      <c r="I11" s="61">
        <v>0</v>
      </c>
      <c r="J11" s="61">
        <v>0</v>
      </c>
      <c r="K11" s="61">
        <v>0</v>
      </c>
      <c r="L11" s="61">
        <v>0</v>
      </c>
      <c r="M11" s="95">
        <v>0</v>
      </c>
    </row>
    <row r="12" spans="1:13" s="63" customFormat="1" ht="15" customHeight="1">
      <c r="A12" s="88" t="s">
        <v>27</v>
      </c>
      <c r="B12" s="80">
        <v>0</v>
      </c>
      <c r="C12" s="61">
        <v>3840</v>
      </c>
      <c r="D12" s="61">
        <v>0</v>
      </c>
      <c r="E12" s="57">
        <v>0</v>
      </c>
      <c r="F12" s="195">
        <v>0</v>
      </c>
      <c r="G12" s="195">
        <v>0</v>
      </c>
      <c r="H12" s="195">
        <v>0</v>
      </c>
      <c r="I12" s="61">
        <v>0</v>
      </c>
      <c r="J12" s="195">
        <v>0</v>
      </c>
      <c r="K12" s="195">
        <v>0</v>
      </c>
      <c r="L12" s="195">
        <v>0</v>
      </c>
      <c r="M12" s="196">
        <v>0</v>
      </c>
    </row>
    <row r="13" spans="1:13" s="64" customFormat="1" ht="15" customHeight="1">
      <c r="A13" s="88" t="s">
        <v>28</v>
      </c>
      <c r="B13" s="80">
        <v>0</v>
      </c>
      <c r="C13" s="61">
        <v>0</v>
      </c>
      <c r="D13" s="61">
        <v>0</v>
      </c>
      <c r="E13" s="57">
        <v>0</v>
      </c>
      <c r="F13" s="57">
        <v>0</v>
      </c>
      <c r="G13" s="195">
        <v>0</v>
      </c>
      <c r="H13" s="195">
        <v>0</v>
      </c>
      <c r="I13" s="195">
        <v>0</v>
      </c>
      <c r="J13" s="195">
        <v>0</v>
      </c>
      <c r="K13" s="195">
        <v>0</v>
      </c>
      <c r="L13" s="195">
        <v>0</v>
      </c>
      <c r="M13" s="196">
        <v>0</v>
      </c>
    </row>
    <row r="14" spans="1:13" s="63" customFormat="1" ht="15" customHeight="1">
      <c r="A14" s="88" t="s">
        <v>29</v>
      </c>
      <c r="B14" s="80">
        <v>0</v>
      </c>
      <c r="C14" s="61">
        <v>0</v>
      </c>
      <c r="D14" s="61">
        <v>0</v>
      </c>
      <c r="E14" s="57">
        <v>0</v>
      </c>
      <c r="F14" s="57">
        <v>0</v>
      </c>
      <c r="G14" s="195">
        <v>0</v>
      </c>
      <c r="H14" s="195">
        <v>0</v>
      </c>
      <c r="I14" s="195">
        <v>0</v>
      </c>
      <c r="J14" s="195">
        <v>0</v>
      </c>
      <c r="K14" s="195">
        <v>0</v>
      </c>
      <c r="L14" s="195">
        <v>0</v>
      </c>
      <c r="M14" s="196">
        <v>0</v>
      </c>
    </row>
    <row r="15" spans="1:13" s="64" customFormat="1" ht="15" customHeight="1">
      <c r="A15" s="89" t="s">
        <v>30</v>
      </c>
      <c r="B15" s="80">
        <v>0</v>
      </c>
      <c r="C15" s="61">
        <v>0</v>
      </c>
      <c r="D15" s="61">
        <v>0</v>
      </c>
      <c r="E15" s="57">
        <v>0</v>
      </c>
      <c r="F15" s="57">
        <v>0</v>
      </c>
      <c r="G15" s="61">
        <v>0</v>
      </c>
      <c r="H15" s="61">
        <v>0</v>
      </c>
      <c r="I15" s="61">
        <v>0</v>
      </c>
      <c r="J15" s="61">
        <v>0</v>
      </c>
      <c r="K15" s="61">
        <v>0</v>
      </c>
      <c r="L15" s="61">
        <v>0</v>
      </c>
      <c r="M15" s="95">
        <v>0</v>
      </c>
    </row>
    <row r="16" spans="1:13" s="64" customFormat="1" ht="15" customHeight="1">
      <c r="A16" s="88" t="s">
        <v>31</v>
      </c>
      <c r="B16" s="80">
        <v>0</v>
      </c>
      <c r="C16" s="61">
        <v>0</v>
      </c>
      <c r="D16" s="61">
        <v>0</v>
      </c>
      <c r="E16" s="57">
        <v>0</v>
      </c>
      <c r="F16" s="57">
        <v>0</v>
      </c>
      <c r="G16" s="195">
        <v>0</v>
      </c>
      <c r="H16" s="195">
        <v>0</v>
      </c>
      <c r="I16" s="195">
        <v>0</v>
      </c>
      <c r="J16" s="195">
        <v>0</v>
      </c>
      <c r="K16" s="195">
        <v>0</v>
      </c>
      <c r="L16" s="195">
        <v>0</v>
      </c>
      <c r="M16" s="196">
        <v>0</v>
      </c>
    </row>
    <row r="17" spans="1:13" s="58" customFormat="1" ht="15" customHeight="1">
      <c r="A17" s="88" t="s">
        <v>32</v>
      </c>
      <c r="B17" s="80">
        <v>0</v>
      </c>
      <c r="C17" s="61">
        <v>0</v>
      </c>
      <c r="D17" s="61">
        <v>0</v>
      </c>
      <c r="E17" s="57">
        <v>0</v>
      </c>
      <c r="F17" s="57">
        <v>0</v>
      </c>
      <c r="G17" s="195">
        <v>0</v>
      </c>
      <c r="H17" s="195">
        <v>0</v>
      </c>
      <c r="I17" s="195">
        <v>0</v>
      </c>
      <c r="J17" s="195">
        <v>0</v>
      </c>
      <c r="K17" s="195">
        <v>0</v>
      </c>
      <c r="L17" s="195">
        <v>0</v>
      </c>
      <c r="M17" s="196">
        <v>0</v>
      </c>
    </row>
    <row r="18" spans="1:13" s="58" customFormat="1" ht="15" customHeight="1" thickBot="1">
      <c r="A18" s="90" t="s">
        <v>33</v>
      </c>
      <c r="B18" s="81">
        <v>0</v>
      </c>
      <c r="C18" s="61">
        <v>0</v>
      </c>
      <c r="D18" s="92">
        <v>0</v>
      </c>
      <c r="E18" s="57">
        <v>0</v>
      </c>
      <c r="F18" s="57">
        <v>0</v>
      </c>
      <c r="G18" s="61">
        <v>0</v>
      </c>
      <c r="H18" s="61">
        <v>0</v>
      </c>
      <c r="I18" s="61">
        <v>0</v>
      </c>
      <c r="J18" s="61">
        <v>0</v>
      </c>
      <c r="K18" s="61">
        <v>0</v>
      </c>
      <c r="L18" s="61">
        <v>0</v>
      </c>
      <c r="M18" s="95">
        <v>0</v>
      </c>
    </row>
    <row r="19" spans="1:13" s="58" customFormat="1" ht="15" customHeight="1" thickBot="1">
      <c r="A19" s="67" t="s">
        <v>34</v>
      </c>
      <c r="B19" s="82">
        <f>SUM(B5:B18)</f>
        <v>0</v>
      </c>
      <c r="C19" s="69">
        <f>SUM(C5:C18)</f>
        <v>3840</v>
      </c>
      <c r="D19" s="69">
        <f t="shared" ref="D19:M19" si="0">SUM(D5:D18)</f>
        <v>0</v>
      </c>
      <c r="E19" s="69">
        <f t="shared" si="0"/>
        <v>0</v>
      </c>
      <c r="F19" s="69">
        <f t="shared" si="0"/>
        <v>0</v>
      </c>
      <c r="G19" s="69">
        <f t="shared" si="0"/>
        <v>0</v>
      </c>
      <c r="H19" s="69">
        <f t="shared" si="0"/>
        <v>0</v>
      </c>
      <c r="I19" s="69">
        <f t="shared" si="0"/>
        <v>0</v>
      </c>
      <c r="J19" s="69">
        <f t="shared" si="0"/>
        <v>0</v>
      </c>
      <c r="K19" s="69">
        <f t="shared" si="0"/>
        <v>0</v>
      </c>
      <c r="L19" s="69">
        <f t="shared" si="0"/>
        <v>0</v>
      </c>
      <c r="M19" s="69">
        <f t="shared" si="0"/>
        <v>0</v>
      </c>
    </row>
    <row r="20" spans="1:13" s="58" customFormat="1" ht="15" customHeight="1" thickBot="1">
      <c r="A20" s="70" t="s">
        <v>14</v>
      </c>
      <c r="B20" s="83">
        <v>0</v>
      </c>
      <c r="C20" s="61">
        <v>0</v>
      </c>
      <c r="D20" s="61">
        <v>0</v>
      </c>
      <c r="E20" s="61">
        <v>0</v>
      </c>
      <c r="F20" s="61">
        <v>0</v>
      </c>
      <c r="G20" s="61">
        <v>0</v>
      </c>
      <c r="H20" s="61">
        <v>0</v>
      </c>
      <c r="I20" s="61">
        <v>0</v>
      </c>
      <c r="J20" s="61">
        <v>0</v>
      </c>
      <c r="K20" s="61">
        <v>0</v>
      </c>
      <c r="L20" s="61">
        <v>0</v>
      </c>
      <c r="M20" s="95">
        <v>0</v>
      </c>
    </row>
    <row r="21" spans="1:13" s="58" customFormat="1" ht="15" customHeight="1" thickBot="1">
      <c r="A21" s="67" t="s">
        <v>15</v>
      </c>
      <c r="B21" s="82">
        <f>B19-B20</f>
        <v>0</v>
      </c>
      <c r="C21" s="69">
        <f>C19-C20</f>
        <v>3840</v>
      </c>
      <c r="D21" s="69">
        <f t="shared" ref="D21:M21" si="1">D19-D20</f>
        <v>0</v>
      </c>
      <c r="E21" s="69">
        <f t="shared" si="1"/>
        <v>0</v>
      </c>
      <c r="F21" s="69">
        <f t="shared" si="1"/>
        <v>0</v>
      </c>
      <c r="G21" s="69">
        <f t="shared" si="1"/>
        <v>0</v>
      </c>
      <c r="H21" s="69">
        <f t="shared" si="1"/>
        <v>0</v>
      </c>
      <c r="I21" s="69">
        <f t="shared" si="1"/>
        <v>0</v>
      </c>
      <c r="J21" s="69">
        <f t="shared" si="1"/>
        <v>0</v>
      </c>
      <c r="K21" s="69">
        <f t="shared" si="1"/>
        <v>0</v>
      </c>
      <c r="L21" s="69">
        <f t="shared" si="1"/>
        <v>0</v>
      </c>
      <c r="M21" s="69">
        <f t="shared" si="1"/>
        <v>0</v>
      </c>
    </row>
    <row r="22" spans="1:13" s="58" customFormat="1" ht="15" customHeight="1" thickBot="1">
      <c r="A22" s="70" t="s">
        <v>12</v>
      </c>
      <c r="B22" s="84">
        <f>AVERAGE(B21)</f>
        <v>0</v>
      </c>
      <c r="C22" s="77">
        <f>AVERAGE(C21)</f>
        <v>3840</v>
      </c>
      <c r="D22" s="77"/>
      <c r="E22" s="77"/>
      <c r="F22" s="77"/>
      <c r="G22" s="77"/>
      <c r="H22" s="77"/>
      <c r="I22" s="77"/>
      <c r="J22" s="77"/>
      <c r="K22" s="77"/>
      <c r="L22" s="77"/>
      <c r="M22" s="78"/>
    </row>
    <row r="23" spans="1:13" s="58" customFormat="1" ht="15" customHeight="1" thickBot="1">
      <c r="A23" s="91" t="s">
        <v>13</v>
      </c>
      <c r="B23" s="85"/>
      <c r="C23" s="73"/>
      <c r="D23" s="73"/>
      <c r="E23" s="73"/>
      <c r="F23" s="73"/>
      <c r="G23" s="73"/>
      <c r="H23" s="73"/>
      <c r="I23" s="74"/>
      <c r="J23" s="73"/>
      <c r="K23" s="73"/>
      <c r="L23" s="73"/>
      <c r="M23" s="75"/>
    </row>
    <row r="24" spans="1:13" ht="15">
      <c r="A24"/>
    </row>
    <row r="25" spans="1:13">
      <c r="A25" s="32" t="s">
        <v>84</v>
      </c>
    </row>
  </sheetData>
  <mergeCells count="15">
    <mergeCell ref="I3:I4"/>
    <mergeCell ref="J3:J4"/>
    <mergeCell ref="K3:K4"/>
    <mergeCell ref="L3:L4"/>
    <mergeCell ref="M3:M4"/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</mergeCells>
  <printOptions horizontalCentered="1"/>
  <pageMargins left="0.31496062992125984" right="0.31496062992125984" top="0.78740157480314965" bottom="0.78740157480314965" header="0.31496062992125984" footer="0.31496062992125984"/>
  <pageSetup paperSize="9" scale="8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theme="6" tint="-0.499984740745262"/>
  </sheetPr>
  <dimension ref="A1:M24"/>
  <sheetViews>
    <sheetView zoomScaleNormal="100" workbookViewId="0">
      <selection activeCell="N3" sqref="A3:XFD4"/>
    </sheetView>
  </sheetViews>
  <sheetFormatPr defaultRowHeight="12.75"/>
  <cols>
    <col min="1" max="1" width="56.140625" style="10" bestFit="1" customWidth="1"/>
    <col min="2" max="3" width="9.7109375" style="7" customWidth="1"/>
    <col min="4" max="13" width="9.7109375" style="8" customWidth="1"/>
    <col min="14" max="16384" width="9.140625" style="4"/>
  </cols>
  <sheetData>
    <row r="1" spans="1:13" s="1" customFormat="1" ht="21.75" thickBot="1">
      <c r="A1" s="173" t="s">
        <v>19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5"/>
    </row>
    <row r="2" spans="1:13" ht="21.75" thickBot="1">
      <c r="A2" s="173" t="s">
        <v>47</v>
      </c>
      <c r="B2" s="174"/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75"/>
    </row>
    <row r="3" spans="1:13" s="158" customFormat="1" ht="11.25">
      <c r="A3" s="187" t="s">
        <v>0</v>
      </c>
      <c r="B3" s="189" t="s">
        <v>1</v>
      </c>
      <c r="C3" s="185" t="s">
        <v>2</v>
      </c>
      <c r="D3" s="185" t="s">
        <v>3</v>
      </c>
      <c r="E3" s="185" t="s">
        <v>4</v>
      </c>
      <c r="F3" s="185" t="s">
        <v>5</v>
      </c>
      <c r="G3" s="185" t="s">
        <v>6</v>
      </c>
      <c r="H3" s="185" t="s">
        <v>7</v>
      </c>
      <c r="I3" s="185" t="s">
        <v>16</v>
      </c>
      <c r="J3" s="185" t="s">
        <v>8</v>
      </c>
      <c r="K3" s="185" t="s">
        <v>9</v>
      </c>
      <c r="L3" s="185" t="s">
        <v>10</v>
      </c>
      <c r="M3" s="186" t="s">
        <v>11</v>
      </c>
    </row>
    <row r="4" spans="1:13" s="157" customFormat="1" ht="11.25">
      <c r="A4" s="188"/>
      <c r="B4" s="190"/>
      <c r="C4" s="179"/>
      <c r="D4" s="179"/>
      <c r="E4" s="179"/>
      <c r="F4" s="179"/>
      <c r="G4" s="179"/>
      <c r="H4" s="179"/>
      <c r="I4" s="179"/>
      <c r="J4" s="179"/>
      <c r="K4" s="179"/>
      <c r="L4" s="179"/>
      <c r="M4" s="181"/>
    </row>
    <row r="5" spans="1:13" ht="15" customHeight="1">
      <c r="A5" s="86" t="s">
        <v>20</v>
      </c>
      <c r="B5" s="113">
        <v>400</v>
      </c>
      <c r="C5" s="96">
        <v>400</v>
      </c>
      <c r="D5" s="96">
        <v>0</v>
      </c>
      <c r="E5" s="96">
        <v>0</v>
      </c>
      <c r="F5" s="96">
        <v>0</v>
      </c>
      <c r="G5" s="96">
        <v>0</v>
      </c>
      <c r="H5" s="96">
        <v>0</v>
      </c>
      <c r="I5" s="96">
        <v>0</v>
      </c>
      <c r="J5" s="96">
        <v>0</v>
      </c>
      <c r="K5" s="96">
        <v>0</v>
      </c>
      <c r="L5" s="96">
        <v>0</v>
      </c>
      <c r="M5" s="97">
        <v>0</v>
      </c>
    </row>
    <row r="6" spans="1:13" ht="15" customHeight="1">
      <c r="A6" s="86" t="s">
        <v>21</v>
      </c>
      <c r="B6" s="113">
        <v>650</v>
      </c>
      <c r="C6" s="96">
        <v>650</v>
      </c>
      <c r="D6" s="96">
        <v>0</v>
      </c>
      <c r="E6" s="96">
        <v>0</v>
      </c>
      <c r="F6" s="96">
        <v>0</v>
      </c>
      <c r="G6" s="96">
        <v>0</v>
      </c>
      <c r="H6" s="96">
        <v>0</v>
      </c>
      <c r="I6" s="96">
        <v>0</v>
      </c>
      <c r="J6" s="96">
        <v>0</v>
      </c>
      <c r="K6" s="96">
        <v>0</v>
      </c>
      <c r="L6" s="96">
        <v>0</v>
      </c>
      <c r="M6" s="97">
        <v>0</v>
      </c>
    </row>
    <row r="7" spans="1:13" ht="15" customHeight="1">
      <c r="A7" s="86" t="s">
        <v>22</v>
      </c>
      <c r="B7" s="113">
        <v>0</v>
      </c>
      <c r="C7" s="96">
        <v>0</v>
      </c>
      <c r="D7" s="96">
        <v>0</v>
      </c>
      <c r="E7" s="96">
        <v>0</v>
      </c>
      <c r="F7" s="96">
        <v>0</v>
      </c>
      <c r="G7" s="96">
        <v>0</v>
      </c>
      <c r="H7" s="96">
        <v>0</v>
      </c>
      <c r="I7" s="96">
        <v>0</v>
      </c>
      <c r="J7" s="96">
        <v>0</v>
      </c>
      <c r="K7" s="96">
        <v>0</v>
      </c>
      <c r="L7" s="96">
        <v>0</v>
      </c>
      <c r="M7" s="97">
        <v>0</v>
      </c>
    </row>
    <row r="8" spans="1:13" ht="15" customHeight="1">
      <c r="A8" s="86" t="s">
        <v>23</v>
      </c>
      <c r="B8" s="113">
        <v>0</v>
      </c>
      <c r="C8" s="96">
        <v>0</v>
      </c>
      <c r="D8" s="96">
        <v>0</v>
      </c>
      <c r="E8" s="96">
        <v>0</v>
      </c>
      <c r="F8" s="96">
        <v>0</v>
      </c>
      <c r="G8" s="96">
        <v>0</v>
      </c>
      <c r="H8" s="96">
        <v>0</v>
      </c>
      <c r="I8" s="96">
        <v>0</v>
      </c>
      <c r="J8" s="96">
        <v>0</v>
      </c>
      <c r="K8" s="96">
        <v>0</v>
      </c>
      <c r="L8" s="96">
        <v>0</v>
      </c>
      <c r="M8" s="97">
        <v>0</v>
      </c>
    </row>
    <row r="9" spans="1:13" ht="15" customHeight="1">
      <c r="A9" s="86" t="s">
        <v>24</v>
      </c>
      <c r="B9" s="113">
        <v>80</v>
      </c>
      <c r="C9" s="96">
        <v>80</v>
      </c>
      <c r="D9" s="96">
        <v>0</v>
      </c>
      <c r="E9" s="96">
        <v>0</v>
      </c>
      <c r="F9" s="96">
        <v>0</v>
      </c>
      <c r="G9" s="96">
        <v>0</v>
      </c>
      <c r="H9" s="96">
        <v>0</v>
      </c>
      <c r="I9" s="96">
        <v>0</v>
      </c>
      <c r="J9" s="96">
        <v>0</v>
      </c>
      <c r="K9" s="96">
        <v>0</v>
      </c>
      <c r="L9" s="96">
        <v>0</v>
      </c>
      <c r="M9" s="97">
        <v>0</v>
      </c>
    </row>
    <row r="10" spans="1:13" ht="15" customHeight="1">
      <c r="A10" s="86" t="s">
        <v>25</v>
      </c>
      <c r="B10" s="113">
        <v>0</v>
      </c>
      <c r="C10" s="96">
        <v>0</v>
      </c>
      <c r="D10" s="96">
        <v>0</v>
      </c>
      <c r="E10" s="96">
        <v>0</v>
      </c>
      <c r="F10" s="96">
        <v>0</v>
      </c>
      <c r="G10" s="96">
        <v>0</v>
      </c>
      <c r="H10" s="96">
        <v>0</v>
      </c>
      <c r="I10" s="96">
        <v>0</v>
      </c>
      <c r="J10" s="96">
        <v>0</v>
      </c>
      <c r="K10" s="96">
        <v>0</v>
      </c>
      <c r="L10" s="96">
        <v>0</v>
      </c>
      <c r="M10" s="97">
        <v>0</v>
      </c>
    </row>
    <row r="11" spans="1:13" ht="15" customHeight="1">
      <c r="A11" s="86" t="s">
        <v>26</v>
      </c>
      <c r="B11" s="98">
        <v>0</v>
      </c>
      <c r="C11" s="98">
        <v>0</v>
      </c>
      <c r="D11" s="98">
        <v>0</v>
      </c>
      <c r="E11" s="96">
        <v>0</v>
      </c>
      <c r="F11" s="98">
        <v>0</v>
      </c>
      <c r="G11" s="98">
        <v>0</v>
      </c>
      <c r="H11" s="98">
        <v>0</v>
      </c>
      <c r="I11" s="98">
        <v>0</v>
      </c>
      <c r="J11" s="98">
        <v>0</v>
      </c>
      <c r="K11" s="98">
        <v>0</v>
      </c>
      <c r="L11" s="98">
        <v>0</v>
      </c>
      <c r="M11" s="99">
        <v>0</v>
      </c>
    </row>
    <row r="12" spans="1:13" s="9" customFormat="1" ht="15" customHeight="1">
      <c r="A12" s="86" t="s">
        <v>27</v>
      </c>
      <c r="B12" s="114">
        <v>3520</v>
      </c>
      <c r="C12" s="98">
        <f>1360+2160</f>
        <v>3520</v>
      </c>
      <c r="D12" s="98">
        <v>0</v>
      </c>
      <c r="E12" s="96">
        <v>0</v>
      </c>
      <c r="F12" s="98">
        <v>0</v>
      </c>
      <c r="G12" s="98">
        <v>0</v>
      </c>
      <c r="H12" s="98">
        <v>0</v>
      </c>
      <c r="I12" s="98">
        <v>0</v>
      </c>
      <c r="J12" s="98">
        <v>0</v>
      </c>
      <c r="K12" s="98">
        <v>0</v>
      </c>
      <c r="L12" s="98">
        <v>0</v>
      </c>
      <c r="M12" s="99">
        <v>0</v>
      </c>
    </row>
    <row r="13" spans="1:13" s="6" customFormat="1" ht="15" customHeight="1">
      <c r="A13" s="86" t="s">
        <v>28</v>
      </c>
      <c r="B13" s="113">
        <v>0</v>
      </c>
      <c r="C13" s="98">
        <v>0</v>
      </c>
      <c r="D13" s="98">
        <v>0</v>
      </c>
      <c r="E13" s="96">
        <v>0</v>
      </c>
      <c r="F13" s="96">
        <v>0</v>
      </c>
      <c r="G13" s="98">
        <v>0</v>
      </c>
      <c r="H13" s="98">
        <v>0</v>
      </c>
      <c r="I13" s="98">
        <v>0</v>
      </c>
      <c r="J13" s="98">
        <v>0</v>
      </c>
      <c r="K13" s="98">
        <v>0</v>
      </c>
      <c r="L13" s="98">
        <v>0</v>
      </c>
      <c r="M13" s="99">
        <v>0</v>
      </c>
    </row>
    <row r="14" spans="1:13" s="9" customFormat="1" ht="15" customHeight="1">
      <c r="A14" s="86" t="s">
        <v>29</v>
      </c>
      <c r="B14" s="113">
        <v>0</v>
      </c>
      <c r="C14" s="98">
        <v>0</v>
      </c>
      <c r="D14" s="98">
        <v>0</v>
      </c>
      <c r="E14" s="96">
        <v>0</v>
      </c>
      <c r="F14" s="96">
        <v>0</v>
      </c>
      <c r="G14" s="98">
        <v>0</v>
      </c>
      <c r="H14" s="98">
        <v>0</v>
      </c>
      <c r="I14" s="98">
        <v>0</v>
      </c>
      <c r="J14" s="98">
        <v>0</v>
      </c>
      <c r="K14" s="98">
        <v>0</v>
      </c>
      <c r="L14" s="98">
        <v>0</v>
      </c>
      <c r="M14" s="99">
        <v>0</v>
      </c>
    </row>
    <row r="15" spans="1:13" s="6" customFormat="1" ht="15" customHeight="1">
      <c r="A15" s="86" t="s">
        <v>30</v>
      </c>
      <c r="B15" s="113">
        <v>0</v>
      </c>
      <c r="C15" s="98">
        <v>0</v>
      </c>
      <c r="D15" s="98">
        <v>0</v>
      </c>
      <c r="E15" s="96">
        <v>0</v>
      </c>
      <c r="F15" s="96">
        <v>0</v>
      </c>
      <c r="G15" s="98">
        <v>0</v>
      </c>
      <c r="H15" s="98">
        <v>0</v>
      </c>
      <c r="I15" s="98">
        <v>0</v>
      </c>
      <c r="J15" s="98">
        <v>0</v>
      </c>
      <c r="K15" s="98">
        <v>0</v>
      </c>
      <c r="L15" s="98">
        <v>0</v>
      </c>
      <c r="M15" s="99">
        <v>0</v>
      </c>
    </row>
    <row r="16" spans="1:13" s="6" customFormat="1" ht="15" customHeight="1">
      <c r="A16" s="86" t="s">
        <v>31</v>
      </c>
      <c r="B16" s="113">
        <v>0</v>
      </c>
      <c r="C16" s="98">
        <v>0</v>
      </c>
      <c r="D16" s="98">
        <v>0</v>
      </c>
      <c r="E16" s="96">
        <v>0</v>
      </c>
      <c r="F16" s="96">
        <v>0</v>
      </c>
      <c r="G16" s="98">
        <v>0</v>
      </c>
      <c r="H16" s="98">
        <v>0</v>
      </c>
      <c r="I16" s="98">
        <v>0</v>
      </c>
      <c r="J16" s="98">
        <v>0</v>
      </c>
      <c r="K16" s="98">
        <v>0</v>
      </c>
      <c r="L16" s="98">
        <v>0</v>
      </c>
      <c r="M16" s="99">
        <v>0</v>
      </c>
    </row>
    <row r="17" spans="1:13" ht="15" customHeight="1">
      <c r="A17" s="86" t="s">
        <v>32</v>
      </c>
      <c r="B17" s="113">
        <v>0</v>
      </c>
      <c r="C17" s="98">
        <v>0</v>
      </c>
      <c r="D17" s="98">
        <v>0</v>
      </c>
      <c r="E17" s="96">
        <v>0</v>
      </c>
      <c r="F17" s="96">
        <v>0</v>
      </c>
      <c r="G17" s="98">
        <v>0</v>
      </c>
      <c r="H17" s="98">
        <v>0</v>
      </c>
      <c r="I17" s="98">
        <v>0</v>
      </c>
      <c r="J17" s="98">
        <v>0</v>
      </c>
      <c r="K17" s="98">
        <v>0</v>
      </c>
      <c r="L17" s="98">
        <v>0</v>
      </c>
      <c r="M17" s="99">
        <v>0</v>
      </c>
    </row>
    <row r="18" spans="1:13" ht="15" customHeight="1" thickBot="1">
      <c r="A18" s="90" t="s">
        <v>33</v>
      </c>
      <c r="B18" s="113">
        <v>0</v>
      </c>
      <c r="C18" s="100">
        <v>0</v>
      </c>
      <c r="D18" s="100">
        <v>0</v>
      </c>
      <c r="E18" s="96">
        <v>0</v>
      </c>
      <c r="F18" s="96">
        <v>0</v>
      </c>
      <c r="G18" s="98">
        <v>0</v>
      </c>
      <c r="H18" s="98">
        <v>0</v>
      </c>
      <c r="I18" s="98">
        <v>0</v>
      </c>
      <c r="J18" s="98">
        <v>0</v>
      </c>
      <c r="K18" s="98">
        <v>0</v>
      </c>
      <c r="L18" s="98">
        <v>0</v>
      </c>
      <c r="M18" s="99">
        <v>0</v>
      </c>
    </row>
    <row r="19" spans="1:13" ht="15" customHeight="1" thickBot="1">
      <c r="A19" s="67" t="s">
        <v>34</v>
      </c>
      <c r="B19" s="69">
        <f t="shared" ref="B19:M19" si="0">SUM(B5:B18)</f>
        <v>4650</v>
      </c>
      <c r="C19" s="101">
        <f t="shared" si="0"/>
        <v>4650</v>
      </c>
      <c r="D19" s="101">
        <f t="shared" si="0"/>
        <v>0</v>
      </c>
      <c r="E19" s="101">
        <f t="shared" si="0"/>
        <v>0</v>
      </c>
      <c r="F19" s="101">
        <f t="shared" si="0"/>
        <v>0</v>
      </c>
      <c r="G19" s="101">
        <f t="shared" si="0"/>
        <v>0</v>
      </c>
      <c r="H19" s="101">
        <f t="shared" si="0"/>
        <v>0</v>
      </c>
      <c r="I19" s="101">
        <f t="shared" si="0"/>
        <v>0</v>
      </c>
      <c r="J19" s="101">
        <f t="shared" si="0"/>
        <v>0</v>
      </c>
      <c r="K19" s="101">
        <f t="shared" si="0"/>
        <v>0</v>
      </c>
      <c r="L19" s="101">
        <f t="shared" si="0"/>
        <v>0</v>
      </c>
      <c r="M19" s="101">
        <f t="shared" si="0"/>
        <v>0</v>
      </c>
    </row>
    <row r="20" spans="1:13" ht="15" customHeight="1" thickBot="1">
      <c r="A20" s="70" t="s">
        <v>14</v>
      </c>
      <c r="B20" s="116">
        <v>50</v>
      </c>
      <c r="C20" s="98">
        <v>50</v>
      </c>
      <c r="D20" s="98">
        <v>0</v>
      </c>
      <c r="E20" s="98">
        <v>0</v>
      </c>
      <c r="F20" s="98">
        <v>0</v>
      </c>
      <c r="G20" s="98">
        <v>0</v>
      </c>
      <c r="H20" s="98">
        <v>0</v>
      </c>
      <c r="I20" s="98">
        <v>0</v>
      </c>
      <c r="J20" s="98">
        <v>0</v>
      </c>
      <c r="K20" s="98">
        <v>0</v>
      </c>
      <c r="L20" s="98">
        <v>0</v>
      </c>
      <c r="M20" s="99">
        <v>0</v>
      </c>
    </row>
    <row r="21" spans="1:13" ht="15" customHeight="1" thickBot="1">
      <c r="A21" s="67" t="s">
        <v>15</v>
      </c>
      <c r="B21" s="69">
        <f>B19-B20</f>
        <v>4600</v>
      </c>
      <c r="C21" s="101">
        <f t="shared" ref="C21:M21" si="1">C19-C20</f>
        <v>4600</v>
      </c>
      <c r="D21" s="101">
        <f t="shared" si="1"/>
        <v>0</v>
      </c>
      <c r="E21" s="101">
        <f t="shared" si="1"/>
        <v>0</v>
      </c>
      <c r="F21" s="101">
        <f t="shared" si="1"/>
        <v>0</v>
      </c>
      <c r="G21" s="101">
        <f t="shared" si="1"/>
        <v>0</v>
      </c>
      <c r="H21" s="101">
        <f t="shared" si="1"/>
        <v>0</v>
      </c>
      <c r="I21" s="101">
        <f t="shared" si="1"/>
        <v>0</v>
      </c>
      <c r="J21" s="101">
        <f t="shared" si="1"/>
        <v>0</v>
      </c>
      <c r="K21" s="101">
        <f t="shared" si="1"/>
        <v>0</v>
      </c>
      <c r="L21" s="101">
        <f t="shared" si="1"/>
        <v>0</v>
      </c>
      <c r="M21" s="101">
        <f t="shared" si="1"/>
        <v>0</v>
      </c>
    </row>
    <row r="22" spans="1:13" ht="15" customHeight="1" thickBot="1">
      <c r="A22" s="70" t="s">
        <v>12</v>
      </c>
      <c r="B22" s="117">
        <f>AVERAGE(B21)</f>
        <v>4600</v>
      </c>
      <c r="C22" s="111">
        <f>AVERAGE(B21:C21)</f>
        <v>4600</v>
      </c>
      <c r="D22" s="111"/>
      <c r="E22" s="111"/>
      <c r="F22" s="111"/>
      <c r="G22" s="111"/>
      <c r="H22" s="111"/>
      <c r="I22" s="111"/>
      <c r="J22" s="111"/>
      <c r="K22" s="111"/>
      <c r="L22" s="111"/>
      <c r="M22" s="112"/>
    </row>
    <row r="23" spans="1:13" ht="15" customHeight="1" thickBot="1">
      <c r="A23" s="91" t="s">
        <v>13</v>
      </c>
      <c r="B23" s="118"/>
      <c r="C23" s="148"/>
      <c r="D23" s="73"/>
      <c r="E23" s="73"/>
      <c r="F23" s="73"/>
      <c r="G23" s="73"/>
      <c r="H23" s="73"/>
      <c r="I23" s="74"/>
      <c r="J23" s="73"/>
      <c r="K23" s="73"/>
      <c r="L23" s="73"/>
      <c r="M23" s="75"/>
    </row>
    <row r="24" spans="1:13" ht="15">
      <c r="A24"/>
      <c r="B24" s="11"/>
      <c r="C24" s="11"/>
      <c r="D24" s="12"/>
      <c r="E24" s="12"/>
      <c r="F24" s="12"/>
      <c r="G24" s="12"/>
      <c r="H24" s="12"/>
      <c r="I24" s="12"/>
      <c r="J24" s="12"/>
      <c r="K24" s="12"/>
      <c r="L24" s="12"/>
      <c r="M24" s="12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theme="6" tint="-0.499984740745262"/>
    <pageSetUpPr fitToPage="1"/>
  </sheetPr>
  <dimension ref="A1:N24"/>
  <sheetViews>
    <sheetView zoomScaleNormal="100" workbookViewId="0">
      <selection activeCell="N3" sqref="A3:XFD4"/>
    </sheetView>
  </sheetViews>
  <sheetFormatPr defaultRowHeight="11.25"/>
  <cols>
    <col min="1" max="1" width="57.5703125" style="4" bestFit="1" customWidth="1"/>
    <col min="2" max="3" width="9.7109375" style="7" customWidth="1"/>
    <col min="4" max="13" width="9.7109375" style="8" customWidth="1"/>
    <col min="14" max="16384" width="9.140625" style="4"/>
  </cols>
  <sheetData>
    <row r="1" spans="1:14" s="1" customFormat="1" ht="21.75" thickBot="1">
      <c r="A1" s="173" t="s">
        <v>19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5"/>
    </row>
    <row r="2" spans="1:14" ht="21.75" thickBot="1">
      <c r="A2" s="173" t="s">
        <v>48</v>
      </c>
      <c r="B2" s="174"/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75"/>
    </row>
    <row r="3" spans="1:14" s="158" customFormat="1">
      <c r="A3" s="187" t="s">
        <v>0</v>
      </c>
      <c r="B3" s="189" t="s">
        <v>1</v>
      </c>
      <c r="C3" s="185" t="s">
        <v>2</v>
      </c>
      <c r="D3" s="185" t="s">
        <v>3</v>
      </c>
      <c r="E3" s="185" t="s">
        <v>4</v>
      </c>
      <c r="F3" s="185" t="s">
        <v>5</v>
      </c>
      <c r="G3" s="185" t="s">
        <v>6</v>
      </c>
      <c r="H3" s="185" t="s">
        <v>7</v>
      </c>
      <c r="I3" s="185" t="s">
        <v>16</v>
      </c>
      <c r="J3" s="185" t="s">
        <v>8</v>
      </c>
      <c r="K3" s="185" t="s">
        <v>9</v>
      </c>
      <c r="L3" s="185" t="s">
        <v>10</v>
      </c>
      <c r="M3" s="186" t="s">
        <v>11</v>
      </c>
    </row>
    <row r="4" spans="1:14" s="157" customFormat="1">
      <c r="A4" s="188"/>
      <c r="B4" s="190"/>
      <c r="C4" s="179"/>
      <c r="D4" s="179"/>
      <c r="E4" s="179"/>
      <c r="F4" s="179"/>
      <c r="G4" s="179"/>
      <c r="H4" s="179"/>
      <c r="I4" s="179"/>
      <c r="J4" s="179"/>
      <c r="K4" s="179"/>
      <c r="L4" s="179"/>
      <c r="M4" s="181"/>
    </row>
    <row r="5" spans="1:14" ht="15" customHeight="1">
      <c r="A5" s="86" t="s">
        <v>20</v>
      </c>
      <c r="B5" s="113"/>
      <c r="C5" s="96">
        <v>0</v>
      </c>
      <c r="D5" s="96">
        <v>0</v>
      </c>
      <c r="E5" s="96">
        <v>0</v>
      </c>
      <c r="F5" s="96">
        <v>0</v>
      </c>
      <c r="G5" s="96">
        <v>0</v>
      </c>
      <c r="H5" s="96">
        <v>0</v>
      </c>
      <c r="I5" s="96">
        <v>0</v>
      </c>
      <c r="J5" s="96">
        <v>0</v>
      </c>
      <c r="K5" s="96">
        <v>0</v>
      </c>
      <c r="L5" s="96">
        <v>0</v>
      </c>
      <c r="M5" s="97">
        <v>0</v>
      </c>
    </row>
    <row r="6" spans="1:14" ht="15" customHeight="1">
      <c r="A6" s="87" t="s">
        <v>21</v>
      </c>
      <c r="B6" s="113">
        <v>0</v>
      </c>
      <c r="C6" s="96">
        <v>0</v>
      </c>
      <c r="D6" s="96">
        <v>0</v>
      </c>
      <c r="E6" s="96">
        <v>0</v>
      </c>
      <c r="F6" s="96">
        <v>0</v>
      </c>
      <c r="G6" s="96">
        <v>0</v>
      </c>
      <c r="H6" s="96">
        <v>0</v>
      </c>
      <c r="I6" s="96">
        <v>0</v>
      </c>
      <c r="J6" s="96">
        <v>0</v>
      </c>
      <c r="K6" s="96">
        <v>0</v>
      </c>
      <c r="L6" s="96">
        <v>0</v>
      </c>
      <c r="M6" s="97">
        <v>0</v>
      </c>
    </row>
    <row r="7" spans="1:14" ht="15" customHeight="1">
      <c r="A7" s="87" t="s">
        <v>22</v>
      </c>
      <c r="B7" s="113">
        <v>0</v>
      </c>
      <c r="C7" s="96">
        <v>0</v>
      </c>
      <c r="D7" s="96">
        <v>0</v>
      </c>
      <c r="E7" s="96">
        <v>0</v>
      </c>
      <c r="F7" s="96">
        <v>0</v>
      </c>
      <c r="G7" s="96">
        <v>0</v>
      </c>
      <c r="H7" s="96">
        <v>0</v>
      </c>
      <c r="I7" s="96">
        <v>0</v>
      </c>
      <c r="J7" s="96">
        <v>0</v>
      </c>
      <c r="K7" s="96">
        <v>0</v>
      </c>
      <c r="L7" s="96">
        <v>0</v>
      </c>
      <c r="M7" s="97">
        <v>0</v>
      </c>
    </row>
    <row r="8" spans="1:14" ht="15" customHeight="1">
      <c r="A8" s="87" t="s">
        <v>23</v>
      </c>
      <c r="B8" s="113">
        <v>0</v>
      </c>
      <c r="C8" s="96">
        <v>0</v>
      </c>
      <c r="D8" s="96">
        <v>0</v>
      </c>
      <c r="E8" s="96">
        <v>0</v>
      </c>
      <c r="F8" s="96">
        <v>0</v>
      </c>
      <c r="G8" s="96">
        <v>0</v>
      </c>
      <c r="H8" s="96">
        <v>0</v>
      </c>
      <c r="I8" s="96">
        <v>0</v>
      </c>
      <c r="J8" s="96">
        <v>0</v>
      </c>
      <c r="K8" s="96">
        <v>0</v>
      </c>
      <c r="L8" s="96">
        <v>0</v>
      </c>
      <c r="M8" s="97">
        <v>0</v>
      </c>
    </row>
    <row r="9" spans="1:14" ht="15" customHeight="1">
      <c r="A9" s="87" t="s">
        <v>24</v>
      </c>
      <c r="B9" s="113">
        <v>0</v>
      </c>
      <c r="C9" s="96">
        <v>0</v>
      </c>
      <c r="D9" s="96">
        <v>0</v>
      </c>
      <c r="E9" s="96">
        <v>0</v>
      </c>
      <c r="F9" s="96">
        <v>0</v>
      </c>
      <c r="G9" s="96">
        <v>0</v>
      </c>
      <c r="H9" s="96">
        <v>0</v>
      </c>
      <c r="I9" s="96">
        <v>0</v>
      </c>
      <c r="J9" s="96">
        <v>0</v>
      </c>
      <c r="K9" s="96">
        <v>0</v>
      </c>
      <c r="L9" s="96">
        <v>0</v>
      </c>
      <c r="M9" s="97">
        <v>0</v>
      </c>
    </row>
    <row r="10" spans="1:14" ht="15" customHeight="1">
      <c r="A10" s="87" t="s">
        <v>25</v>
      </c>
      <c r="B10" s="113">
        <v>205.71</v>
      </c>
      <c r="C10" s="96">
        <v>205.71</v>
      </c>
      <c r="D10" s="96">
        <v>0</v>
      </c>
      <c r="E10" s="96">
        <v>0</v>
      </c>
      <c r="F10" s="96">
        <v>0</v>
      </c>
      <c r="G10" s="96">
        <v>0</v>
      </c>
      <c r="H10" s="96">
        <v>0</v>
      </c>
      <c r="I10" s="96">
        <v>0</v>
      </c>
      <c r="J10" s="96">
        <v>0</v>
      </c>
      <c r="K10" s="96">
        <v>0</v>
      </c>
      <c r="L10" s="96">
        <v>0</v>
      </c>
      <c r="M10" s="97">
        <v>0</v>
      </c>
    </row>
    <row r="11" spans="1:14" ht="15" customHeight="1">
      <c r="A11" s="86" t="s">
        <v>26</v>
      </c>
      <c r="B11" s="114">
        <v>0</v>
      </c>
      <c r="C11" s="98">
        <v>0</v>
      </c>
      <c r="D11" s="98">
        <v>0</v>
      </c>
      <c r="E11" s="96">
        <v>0</v>
      </c>
      <c r="F11" s="98">
        <v>0</v>
      </c>
      <c r="G11" s="98">
        <v>0</v>
      </c>
      <c r="H11" s="98">
        <v>0</v>
      </c>
      <c r="I11" s="98">
        <v>0</v>
      </c>
      <c r="J11" s="98">
        <v>0</v>
      </c>
      <c r="K11" s="98">
        <v>0</v>
      </c>
      <c r="L11" s="98">
        <v>0</v>
      </c>
      <c r="M11" s="99">
        <v>0</v>
      </c>
    </row>
    <row r="12" spans="1:14" s="9" customFormat="1" ht="15" customHeight="1">
      <c r="A12" s="88" t="s">
        <v>27</v>
      </c>
      <c r="B12" s="114">
        <v>0</v>
      </c>
      <c r="C12" s="98">
        <v>0</v>
      </c>
      <c r="D12" s="98">
        <v>0</v>
      </c>
      <c r="E12" s="96">
        <v>0</v>
      </c>
      <c r="F12" s="98">
        <v>0</v>
      </c>
      <c r="G12" s="98">
        <v>0</v>
      </c>
      <c r="H12" s="98">
        <v>0</v>
      </c>
      <c r="I12" s="98">
        <v>0</v>
      </c>
      <c r="J12" s="98">
        <v>0</v>
      </c>
      <c r="K12" s="98">
        <v>0</v>
      </c>
      <c r="L12" s="98">
        <v>0</v>
      </c>
      <c r="M12" s="99">
        <v>0</v>
      </c>
      <c r="N12" s="19"/>
    </row>
    <row r="13" spans="1:14" s="6" customFormat="1" ht="15" customHeight="1">
      <c r="A13" s="88" t="s">
        <v>28</v>
      </c>
      <c r="B13" s="103">
        <v>0</v>
      </c>
      <c r="C13" s="98">
        <v>1880</v>
      </c>
      <c r="D13" s="98">
        <v>0</v>
      </c>
      <c r="E13" s="96">
        <v>0</v>
      </c>
      <c r="F13" s="96">
        <v>0</v>
      </c>
      <c r="G13" s="98">
        <v>0</v>
      </c>
      <c r="H13" s="98">
        <v>0</v>
      </c>
      <c r="I13" s="98">
        <v>0</v>
      </c>
      <c r="J13" s="98">
        <v>0</v>
      </c>
      <c r="K13" s="98">
        <v>0</v>
      </c>
      <c r="L13" s="98">
        <v>0</v>
      </c>
      <c r="M13" s="99">
        <v>0</v>
      </c>
    </row>
    <row r="14" spans="1:14" s="9" customFormat="1" ht="15" customHeight="1">
      <c r="A14" s="88" t="s">
        <v>29</v>
      </c>
      <c r="B14" s="114">
        <v>2000</v>
      </c>
      <c r="C14" s="98">
        <v>2000</v>
      </c>
      <c r="D14" s="98">
        <v>0</v>
      </c>
      <c r="E14" s="96">
        <v>0</v>
      </c>
      <c r="F14" s="96">
        <v>0</v>
      </c>
      <c r="G14" s="98">
        <v>0</v>
      </c>
      <c r="H14" s="98">
        <v>0</v>
      </c>
      <c r="I14" s="98">
        <v>0</v>
      </c>
      <c r="J14" s="98">
        <v>0</v>
      </c>
      <c r="K14" s="98">
        <v>0</v>
      </c>
      <c r="L14" s="98">
        <v>0</v>
      </c>
      <c r="M14" s="99">
        <v>0</v>
      </c>
    </row>
    <row r="15" spans="1:14" s="6" customFormat="1" ht="15" customHeight="1">
      <c r="A15" s="88" t="s">
        <v>30</v>
      </c>
      <c r="B15" s="114">
        <v>430</v>
      </c>
      <c r="C15" s="98">
        <f>166.4+288</f>
        <v>454.4</v>
      </c>
      <c r="D15" s="98">
        <v>0</v>
      </c>
      <c r="E15" s="96">
        <v>0</v>
      </c>
      <c r="F15" s="96">
        <v>0</v>
      </c>
      <c r="G15" s="98">
        <v>0</v>
      </c>
      <c r="H15" s="98">
        <v>0</v>
      </c>
      <c r="I15" s="98">
        <v>0</v>
      </c>
      <c r="J15" s="98">
        <v>0</v>
      </c>
      <c r="K15" s="98">
        <v>0</v>
      </c>
      <c r="L15" s="98">
        <v>0</v>
      </c>
      <c r="M15" s="99">
        <v>0</v>
      </c>
    </row>
    <row r="16" spans="1:14" s="6" customFormat="1" ht="15" customHeight="1">
      <c r="A16" s="88" t="s">
        <v>31</v>
      </c>
      <c r="B16" s="114">
        <v>0</v>
      </c>
      <c r="C16" s="98">
        <v>0</v>
      </c>
      <c r="D16" s="98">
        <v>0</v>
      </c>
      <c r="E16" s="96">
        <v>0</v>
      </c>
      <c r="F16" s="96">
        <v>0</v>
      </c>
      <c r="G16" s="98">
        <v>0</v>
      </c>
      <c r="H16" s="98">
        <v>0</v>
      </c>
      <c r="I16" s="98">
        <v>0</v>
      </c>
      <c r="J16" s="98">
        <v>0</v>
      </c>
      <c r="K16" s="98">
        <v>0</v>
      </c>
      <c r="L16" s="98">
        <v>0</v>
      </c>
      <c r="M16" s="99">
        <v>0</v>
      </c>
    </row>
    <row r="17" spans="1:13" ht="15" customHeight="1">
      <c r="A17" s="88" t="s">
        <v>32</v>
      </c>
      <c r="B17" s="114">
        <v>0</v>
      </c>
      <c r="C17" s="98">
        <v>0</v>
      </c>
      <c r="D17" s="98">
        <v>0</v>
      </c>
      <c r="E17" s="96">
        <v>0</v>
      </c>
      <c r="F17" s="96">
        <v>0</v>
      </c>
      <c r="G17" s="98">
        <v>0</v>
      </c>
      <c r="H17" s="98">
        <v>0</v>
      </c>
      <c r="I17" s="98">
        <v>0</v>
      </c>
      <c r="J17" s="98">
        <v>0</v>
      </c>
      <c r="K17" s="98">
        <v>0</v>
      </c>
      <c r="L17" s="98">
        <v>0</v>
      </c>
      <c r="M17" s="99">
        <v>0</v>
      </c>
    </row>
    <row r="18" spans="1:13" ht="15" customHeight="1" thickBot="1">
      <c r="A18" s="90" t="s">
        <v>33</v>
      </c>
      <c r="B18" s="115">
        <v>0</v>
      </c>
      <c r="C18" s="100">
        <v>0</v>
      </c>
      <c r="D18" s="100">
        <v>0</v>
      </c>
      <c r="E18" s="96">
        <v>0</v>
      </c>
      <c r="F18" s="96">
        <v>0</v>
      </c>
      <c r="G18" s="98">
        <v>0</v>
      </c>
      <c r="H18" s="98">
        <v>0</v>
      </c>
      <c r="I18" s="98">
        <v>0</v>
      </c>
      <c r="J18" s="98">
        <v>0</v>
      </c>
      <c r="K18" s="98">
        <v>0</v>
      </c>
      <c r="L18" s="98">
        <v>0</v>
      </c>
      <c r="M18" s="99">
        <v>0</v>
      </c>
    </row>
    <row r="19" spans="1:13" ht="15" customHeight="1" thickBot="1">
      <c r="A19" s="67" t="s">
        <v>34</v>
      </c>
      <c r="B19" s="69">
        <f t="shared" ref="B19:M19" si="0">SUM(B5:B18)</f>
        <v>2635.71</v>
      </c>
      <c r="C19" s="101">
        <f t="shared" si="0"/>
        <v>4540.1099999999997</v>
      </c>
      <c r="D19" s="101">
        <f t="shared" si="0"/>
        <v>0</v>
      </c>
      <c r="E19" s="101">
        <f t="shared" si="0"/>
        <v>0</v>
      </c>
      <c r="F19" s="101">
        <f t="shared" si="0"/>
        <v>0</v>
      </c>
      <c r="G19" s="101">
        <f t="shared" si="0"/>
        <v>0</v>
      </c>
      <c r="H19" s="101">
        <f t="shared" si="0"/>
        <v>0</v>
      </c>
      <c r="I19" s="101">
        <f t="shared" si="0"/>
        <v>0</v>
      </c>
      <c r="J19" s="101">
        <f t="shared" si="0"/>
        <v>0</v>
      </c>
      <c r="K19" s="101">
        <f t="shared" si="0"/>
        <v>0</v>
      </c>
      <c r="L19" s="101">
        <f t="shared" si="0"/>
        <v>0</v>
      </c>
      <c r="M19" s="101">
        <f t="shared" si="0"/>
        <v>0</v>
      </c>
    </row>
    <row r="20" spans="1:13" ht="15" customHeight="1" thickBot="1">
      <c r="A20" s="70" t="s">
        <v>14</v>
      </c>
      <c r="B20" s="116">
        <v>0</v>
      </c>
      <c r="C20" s="98">
        <v>0</v>
      </c>
      <c r="D20" s="98">
        <v>0</v>
      </c>
      <c r="E20" s="98">
        <v>0</v>
      </c>
      <c r="F20" s="98">
        <v>0</v>
      </c>
      <c r="G20" s="98">
        <v>0</v>
      </c>
      <c r="H20" s="98">
        <v>0</v>
      </c>
      <c r="I20" s="98">
        <v>0</v>
      </c>
      <c r="J20" s="98">
        <v>0</v>
      </c>
      <c r="K20" s="98">
        <v>0</v>
      </c>
      <c r="L20" s="98">
        <v>0</v>
      </c>
      <c r="M20" s="99">
        <v>0</v>
      </c>
    </row>
    <row r="21" spans="1:13" ht="15" customHeight="1" thickBot="1">
      <c r="A21" s="67" t="s">
        <v>15</v>
      </c>
      <c r="B21" s="69">
        <f>B19-B20</f>
        <v>2635.71</v>
      </c>
      <c r="C21" s="101">
        <f t="shared" ref="C21:M21" si="1">C19-C20</f>
        <v>4540.1099999999997</v>
      </c>
      <c r="D21" s="101">
        <f t="shared" si="1"/>
        <v>0</v>
      </c>
      <c r="E21" s="101">
        <f t="shared" si="1"/>
        <v>0</v>
      </c>
      <c r="F21" s="101">
        <f t="shared" si="1"/>
        <v>0</v>
      </c>
      <c r="G21" s="101">
        <f t="shared" si="1"/>
        <v>0</v>
      </c>
      <c r="H21" s="101">
        <f t="shared" si="1"/>
        <v>0</v>
      </c>
      <c r="I21" s="101">
        <f t="shared" si="1"/>
        <v>0</v>
      </c>
      <c r="J21" s="101">
        <f t="shared" si="1"/>
        <v>0</v>
      </c>
      <c r="K21" s="101">
        <f t="shared" si="1"/>
        <v>0</v>
      </c>
      <c r="L21" s="101">
        <f t="shared" si="1"/>
        <v>0</v>
      </c>
      <c r="M21" s="101">
        <f t="shared" si="1"/>
        <v>0</v>
      </c>
    </row>
    <row r="22" spans="1:13" ht="15" customHeight="1" thickBot="1">
      <c r="A22" s="70" t="s">
        <v>12</v>
      </c>
      <c r="B22" s="117">
        <f>AVERAGE(B21)</f>
        <v>2635.71</v>
      </c>
      <c r="C22" s="111">
        <f>AVERAGE(B21:C21)</f>
        <v>3587.91</v>
      </c>
      <c r="D22" s="111"/>
      <c r="E22" s="111"/>
      <c r="F22" s="111"/>
      <c r="G22" s="111"/>
      <c r="H22" s="111"/>
      <c r="I22" s="111"/>
      <c r="J22" s="111"/>
      <c r="K22" s="111"/>
      <c r="L22" s="111"/>
      <c r="M22" s="112"/>
    </row>
    <row r="23" spans="1:13" ht="15" customHeight="1" thickBot="1">
      <c r="A23" s="91" t="s">
        <v>13</v>
      </c>
      <c r="B23" s="118"/>
      <c r="C23" s="148"/>
      <c r="D23" s="73"/>
      <c r="E23" s="73"/>
      <c r="F23" s="73"/>
      <c r="G23" s="73"/>
      <c r="H23" s="73"/>
      <c r="I23" s="74"/>
      <c r="J23" s="73"/>
      <c r="K23" s="73"/>
      <c r="L23" s="73"/>
      <c r="M23" s="75"/>
    </row>
    <row r="24" spans="1:13" ht="15">
      <c r="A24"/>
      <c r="B24" s="11"/>
      <c r="C24" s="11"/>
      <c r="D24" s="12"/>
      <c r="E24" s="12"/>
      <c r="F24" s="12"/>
      <c r="G24" s="12"/>
      <c r="H24" s="12"/>
      <c r="I24" s="12"/>
      <c r="J24" s="12"/>
      <c r="K24" s="12"/>
      <c r="L24" s="12"/>
      <c r="M24" s="12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theme="6" tint="-0.499984740745262"/>
    <pageSetUpPr fitToPage="1"/>
  </sheetPr>
  <dimension ref="A1:M24"/>
  <sheetViews>
    <sheetView zoomScaleNormal="100" workbookViewId="0">
      <selection activeCell="C13" sqref="C13"/>
    </sheetView>
  </sheetViews>
  <sheetFormatPr defaultRowHeight="12"/>
  <cols>
    <col min="1" max="1" width="50" style="3" bestFit="1" customWidth="1"/>
    <col min="2" max="3" width="9.7109375" style="7" customWidth="1"/>
    <col min="4" max="13" width="9.7109375" style="8" customWidth="1"/>
    <col min="14" max="16384" width="9.140625" style="4"/>
  </cols>
  <sheetData>
    <row r="1" spans="1:13" s="1" customFormat="1" ht="21.75" thickBot="1">
      <c r="A1" s="173" t="s">
        <v>19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5"/>
    </row>
    <row r="2" spans="1:13" ht="21.75" thickBot="1">
      <c r="A2" s="173" t="s">
        <v>49</v>
      </c>
      <c r="B2" s="174"/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75"/>
    </row>
    <row r="3" spans="1:13" s="157" customFormat="1" ht="11.25">
      <c r="A3" s="187" t="s">
        <v>0</v>
      </c>
      <c r="B3" s="189" t="s">
        <v>1</v>
      </c>
      <c r="C3" s="185" t="s">
        <v>2</v>
      </c>
      <c r="D3" s="185" t="s">
        <v>3</v>
      </c>
      <c r="E3" s="185" t="s">
        <v>4</v>
      </c>
      <c r="F3" s="185" t="s">
        <v>5</v>
      </c>
      <c r="G3" s="185" t="s">
        <v>6</v>
      </c>
      <c r="H3" s="185" t="s">
        <v>7</v>
      </c>
      <c r="I3" s="185" t="s">
        <v>16</v>
      </c>
      <c r="J3" s="185" t="s">
        <v>8</v>
      </c>
      <c r="K3" s="185" t="s">
        <v>9</v>
      </c>
      <c r="L3" s="185" t="s">
        <v>10</v>
      </c>
      <c r="M3" s="186" t="s">
        <v>11</v>
      </c>
    </row>
    <row r="4" spans="1:13" s="157" customFormat="1" ht="11.25">
      <c r="A4" s="188"/>
      <c r="B4" s="190"/>
      <c r="C4" s="179"/>
      <c r="D4" s="179"/>
      <c r="E4" s="179"/>
      <c r="F4" s="179"/>
      <c r="G4" s="179"/>
      <c r="H4" s="179"/>
      <c r="I4" s="179"/>
      <c r="J4" s="179"/>
      <c r="K4" s="179"/>
      <c r="L4" s="179"/>
      <c r="M4" s="181"/>
    </row>
    <row r="5" spans="1:13" ht="15" customHeight="1">
      <c r="A5" s="86" t="s">
        <v>20</v>
      </c>
      <c r="B5" s="113">
        <v>0</v>
      </c>
      <c r="C5" s="96">
        <v>0</v>
      </c>
      <c r="D5" s="96">
        <v>0</v>
      </c>
      <c r="E5" s="96">
        <v>0</v>
      </c>
      <c r="F5" s="96">
        <v>0</v>
      </c>
      <c r="G5" s="96">
        <v>0</v>
      </c>
      <c r="H5" s="96">
        <v>0</v>
      </c>
      <c r="I5" s="96">
        <v>0</v>
      </c>
      <c r="J5" s="96">
        <v>0</v>
      </c>
      <c r="K5" s="96">
        <v>0</v>
      </c>
      <c r="L5" s="96">
        <v>0</v>
      </c>
      <c r="M5" s="97">
        <v>0</v>
      </c>
    </row>
    <row r="6" spans="1:13" ht="15" customHeight="1">
      <c r="A6" s="87" t="s">
        <v>21</v>
      </c>
      <c r="B6" s="113">
        <v>0</v>
      </c>
      <c r="C6" s="96">
        <v>0</v>
      </c>
      <c r="D6" s="96">
        <v>0</v>
      </c>
      <c r="E6" s="96">
        <v>0</v>
      </c>
      <c r="F6" s="96">
        <v>0</v>
      </c>
      <c r="G6" s="96">
        <v>0</v>
      </c>
      <c r="H6" s="96">
        <v>0</v>
      </c>
      <c r="I6" s="96">
        <v>0</v>
      </c>
      <c r="J6" s="96">
        <v>0</v>
      </c>
      <c r="K6" s="96">
        <v>0</v>
      </c>
      <c r="L6" s="96">
        <v>0</v>
      </c>
      <c r="M6" s="97">
        <v>0</v>
      </c>
    </row>
    <row r="7" spans="1:13" ht="15" customHeight="1">
      <c r="A7" s="87" t="s">
        <v>22</v>
      </c>
      <c r="B7" s="113">
        <v>0</v>
      </c>
      <c r="C7" s="96">
        <v>0</v>
      </c>
      <c r="D7" s="96">
        <v>0</v>
      </c>
      <c r="E7" s="96">
        <v>0</v>
      </c>
      <c r="F7" s="96">
        <v>0</v>
      </c>
      <c r="G7" s="96">
        <v>0</v>
      </c>
      <c r="H7" s="96">
        <v>0</v>
      </c>
      <c r="I7" s="96">
        <v>0</v>
      </c>
      <c r="J7" s="96">
        <v>0</v>
      </c>
      <c r="K7" s="96">
        <v>0</v>
      </c>
      <c r="L7" s="96">
        <v>0</v>
      </c>
      <c r="M7" s="97">
        <v>0</v>
      </c>
    </row>
    <row r="8" spans="1:13" ht="15" customHeight="1">
      <c r="A8" s="87" t="s">
        <v>23</v>
      </c>
      <c r="B8" s="113">
        <v>0</v>
      </c>
      <c r="C8" s="96">
        <v>0</v>
      </c>
      <c r="D8" s="96">
        <v>0</v>
      </c>
      <c r="E8" s="96">
        <v>0</v>
      </c>
      <c r="F8" s="96">
        <v>0</v>
      </c>
      <c r="G8" s="96">
        <v>0</v>
      </c>
      <c r="H8" s="96">
        <v>0</v>
      </c>
      <c r="I8" s="96">
        <v>0</v>
      </c>
      <c r="J8" s="96">
        <v>0</v>
      </c>
      <c r="K8" s="96">
        <v>0</v>
      </c>
      <c r="L8" s="96">
        <v>0</v>
      </c>
      <c r="M8" s="97">
        <v>0</v>
      </c>
    </row>
    <row r="9" spans="1:13" ht="15" customHeight="1">
      <c r="A9" s="87" t="s">
        <v>24</v>
      </c>
      <c r="B9" s="113">
        <v>0</v>
      </c>
      <c r="C9" s="96">
        <v>0</v>
      </c>
      <c r="D9" s="96">
        <v>0</v>
      </c>
      <c r="E9" s="96">
        <v>0</v>
      </c>
      <c r="F9" s="96">
        <v>0</v>
      </c>
      <c r="G9" s="96">
        <v>0</v>
      </c>
      <c r="H9" s="96">
        <v>0</v>
      </c>
      <c r="I9" s="96">
        <v>0</v>
      </c>
      <c r="J9" s="96">
        <v>0</v>
      </c>
      <c r="K9" s="96">
        <v>0</v>
      </c>
      <c r="L9" s="96">
        <v>0</v>
      </c>
      <c r="M9" s="97">
        <v>0</v>
      </c>
    </row>
    <row r="10" spans="1:13" ht="15" customHeight="1">
      <c r="A10" s="87" t="s">
        <v>25</v>
      </c>
      <c r="B10" s="113">
        <v>0</v>
      </c>
      <c r="C10" s="96">
        <v>0</v>
      </c>
      <c r="D10" s="96">
        <v>0</v>
      </c>
      <c r="E10" s="96">
        <v>0</v>
      </c>
      <c r="F10" s="96">
        <v>0</v>
      </c>
      <c r="G10" s="96">
        <v>0</v>
      </c>
      <c r="H10" s="96">
        <v>0</v>
      </c>
      <c r="I10" s="96">
        <v>0</v>
      </c>
      <c r="J10" s="96">
        <v>0</v>
      </c>
      <c r="K10" s="96">
        <v>0</v>
      </c>
      <c r="L10" s="96">
        <v>0</v>
      </c>
      <c r="M10" s="97">
        <v>0</v>
      </c>
    </row>
    <row r="11" spans="1:13" s="9" customFormat="1" ht="15" customHeight="1">
      <c r="A11" s="86" t="s">
        <v>26</v>
      </c>
      <c r="B11" s="113">
        <v>0</v>
      </c>
      <c r="C11" s="98">
        <v>0</v>
      </c>
      <c r="D11" s="98">
        <v>0</v>
      </c>
      <c r="E11" s="96">
        <v>0</v>
      </c>
      <c r="F11" s="98">
        <v>0</v>
      </c>
      <c r="G11" s="98">
        <v>0</v>
      </c>
      <c r="H11" s="98">
        <v>0</v>
      </c>
      <c r="I11" s="98">
        <v>0</v>
      </c>
      <c r="J11" s="98">
        <v>0</v>
      </c>
      <c r="K11" s="98">
        <v>0</v>
      </c>
      <c r="L11" s="98">
        <v>0</v>
      </c>
      <c r="M11" s="99">
        <v>0</v>
      </c>
    </row>
    <row r="12" spans="1:13" s="6" customFormat="1" ht="15" customHeight="1">
      <c r="A12" s="88" t="s">
        <v>27</v>
      </c>
      <c r="B12" s="114">
        <v>4704</v>
      </c>
      <c r="C12" s="98">
        <v>2184</v>
      </c>
      <c r="D12" s="98">
        <v>0</v>
      </c>
      <c r="E12" s="96">
        <v>0</v>
      </c>
      <c r="F12" s="98">
        <v>0</v>
      </c>
      <c r="G12" s="98">
        <v>0</v>
      </c>
      <c r="H12" s="98">
        <v>0</v>
      </c>
      <c r="I12" s="98">
        <v>0</v>
      </c>
      <c r="J12" s="98">
        <v>0</v>
      </c>
      <c r="K12" s="98">
        <v>0</v>
      </c>
      <c r="L12" s="98">
        <v>0</v>
      </c>
      <c r="M12" s="99">
        <v>0</v>
      </c>
    </row>
    <row r="13" spans="1:13" s="9" customFormat="1" ht="15" customHeight="1">
      <c r="A13" s="88" t="s">
        <v>28</v>
      </c>
      <c r="B13" s="113">
        <v>0</v>
      </c>
      <c r="C13" s="98">
        <v>0</v>
      </c>
      <c r="D13" s="98">
        <v>0</v>
      </c>
      <c r="E13" s="96">
        <v>0</v>
      </c>
      <c r="F13" s="96">
        <v>0</v>
      </c>
      <c r="G13" s="98">
        <v>0</v>
      </c>
      <c r="H13" s="98">
        <v>0</v>
      </c>
      <c r="I13" s="98">
        <v>0</v>
      </c>
      <c r="J13" s="98">
        <v>0</v>
      </c>
      <c r="K13" s="98">
        <v>0</v>
      </c>
      <c r="L13" s="98">
        <v>0</v>
      </c>
      <c r="M13" s="99">
        <v>0</v>
      </c>
    </row>
    <row r="14" spans="1:13" s="6" customFormat="1" ht="15" customHeight="1">
      <c r="A14" s="88" t="s">
        <v>29</v>
      </c>
      <c r="B14" s="113">
        <v>0</v>
      </c>
      <c r="C14" s="98">
        <v>0</v>
      </c>
      <c r="D14" s="98">
        <v>0</v>
      </c>
      <c r="E14" s="96">
        <v>0</v>
      </c>
      <c r="F14" s="96">
        <v>0</v>
      </c>
      <c r="G14" s="98">
        <v>0</v>
      </c>
      <c r="H14" s="98">
        <v>0</v>
      </c>
      <c r="I14" s="98">
        <v>0</v>
      </c>
      <c r="J14" s="98">
        <v>0</v>
      </c>
      <c r="K14" s="98">
        <v>0</v>
      </c>
      <c r="L14" s="98">
        <v>0</v>
      </c>
      <c r="M14" s="99">
        <v>0</v>
      </c>
    </row>
    <row r="15" spans="1:13" s="6" customFormat="1" ht="15" customHeight="1">
      <c r="A15" s="89" t="s">
        <v>30</v>
      </c>
      <c r="B15" s="113">
        <v>0</v>
      </c>
      <c r="C15" s="98">
        <v>0</v>
      </c>
      <c r="D15" s="98">
        <v>0</v>
      </c>
      <c r="E15" s="96">
        <v>0</v>
      </c>
      <c r="F15" s="96">
        <v>0</v>
      </c>
      <c r="G15" s="98">
        <v>0</v>
      </c>
      <c r="H15" s="98">
        <v>0</v>
      </c>
      <c r="I15" s="98">
        <v>0</v>
      </c>
      <c r="J15" s="98">
        <v>0</v>
      </c>
      <c r="K15" s="98">
        <v>0</v>
      </c>
      <c r="L15" s="98">
        <v>0</v>
      </c>
      <c r="M15" s="99">
        <v>0</v>
      </c>
    </row>
    <row r="16" spans="1:13" ht="15" customHeight="1">
      <c r="A16" s="88" t="s">
        <v>31</v>
      </c>
      <c r="B16" s="113">
        <v>0</v>
      </c>
      <c r="C16" s="98">
        <v>0</v>
      </c>
      <c r="D16" s="98">
        <v>0</v>
      </c>
      <c r="E16" s="96">
        <v>0</v>
      </c>
      <c r="F16" s="96">
        <v>0</v>
      </c>
      <c r="G16" s="98">
        <v>0</v>
      </c>
      <c r="H16" s="98">
        <v>0</v>
      </c>
      <c r="I16" s="98">
        <v>0</v>
      </c>
      <c r="J16" s="98">
        <v>0</v>
      </c>
      <c r="K16" s="98">
        <v>0</v>
      </c>
      <c r="L16" s="98">
        <v>0</v>
      </c>
      <c r="M16" s="99">
        <v>0</v>
      </c>
    </row>
    <row r="17" spans="1:13" ht="15" customHeight="1">
      <c r="A17" s="88" t="s">
        <v>32</v>
      </c>
      <c r="B17" s="113">
        <v>0</v>
      </c>
      <c r="C17" s="98">
        <v>0</v>
      </c>
      <c r="D17" s="98">
        <v>0</v>
      </c>
      <c r="E17" s="96">
        <v>0</v>
      </c>
      <c r="F17" s="96">
        <v>0</v>
      </c>
      <c r="G17" s="98">
        <v>0</v>
      </c>
      <c r="H17" s="98">
        <v>0</v>
      </c>
      <c r="I17" s="98">
        <v>0</v>
      </c>
      <c r="J17" s="98">
        <v>0</v>
      </c>
      <c r="K17" s="98">
        <v>0</v>
      </c>
      <c r="L17" s="98">
        <v>0</v>
      </c>
      <c r="M17" s="99">
        <v>0</v>
      </c>
    </row>
    <row r="18" spans="1:13" ht="15" customHeight="1" thickBot="1">
      <c r="A18" s="90" t="s">
        <v>33</v>
      </c>
      <c r="B18" s="113">
        <v>0</v>
      </c>
      <c r="C18" s="100">
        <v>0</v>
      </c>
      <c r="D18" s="100">
        <v>0</v>
      </c>
      <c r="E18" s="96">
        <v>0</v>
      </c>
      <c r="F18" s="96">
        <v>0</v>
      </c>
      <c r="G18" s="98">
        <v>0</v>
      </c>
      <c r="H18" s="98">
        <v>0</v>
      </c>
      <c r="I18" s="98">
        <v>0</v>
      </c>
      <c r="J18" s="98">
        <v>0</v>
      </c>
      <c r="K18" s="98">
        <v>0</v>
      </c>
      <c r="L18" s="98">
        <v>0</v>
      </c>
      <c r="M18" s="99">
        <v>0</v>
      </c>
    </row>
    <row r="19" spans="1:13" ht="15" customHeight="1" thickBot="1">
      <c r="A19" s="67" t="s">
        <v>34</v>
      </c>
      <c r="B19" s="69">
        <f t="shared" ref="B19:M19" si="0">SUM(B5:B18)</f>
        <v>4704</v>
      </c>
      <c r="C19" s="101">
        <f t="shared" si="0"/>
        <v>2184</v>
      </c>
      <c r="D19" s="101">
        <f t="shared" si="0"/>
        <v>0</v>
      </c>
      <c r="E19" s="101">
        <f t="shared" si="0"/>
        <v>0</v>
      </c>
      <c r="F19" s="101">
        <f t="shared" si="0"/>
        <v>0</v>
      </c>
      <c r="G19" s="101">
        <f t="shared" si="0"/>
        <v>0</v>
      </c>
      <c r="H19" s="101">
        <f t="shared" si="0"/>
        <v>0</v>
      </c>
      <c r="I19" s="101">
        <f t="shared" si="0"/>
        <v>0</v>
      </c>
      <c r="J19" s="101">
        <f t="shared" si="0"/>
        <v>0</v>
      </c>
      <c r="K19" s="101">
        <f t="shared" si="0"/>
        <v>0</v>
      </c>
      <c r="L19" s="101">
        <f t="shared" si="0"/>
        <v>0</v>
      </c>
      <c r="M19" s="101">
        <f t="shared" si="0"/>
        <v>0</v>
      </c>
    </row>
    <row r="20" spans="1:13" ht="15" customHeight="1" thickBot="1">
      <c r="A20" s="70" t="s">
        <v>14</v>
      </c>
      <c r="B20" s="116">
        <v>104</v>
      </c>
      <c r="C20" s="98">
        <v>0</v>
      </c>
      <c r="D20" s="98">
        <v>0</v>
      </c>
      <c r="E20" s="98">
        <v>0</v>
      </c>
      <c r="F20" s="98">
        <v>0</v>
      </c>
      <c r="G20" s="98">
        <v>0</v>
      </c>
      <c r="H20" s="98">
        <v>0</v>
      </c>
      <c r="I20" s="98">
        <v>0</v>
      </c>
      <c r="J20" s="98">
        <v>0</v>
      </c>
      <c r="K20" s="98">
        <v>0</v>
      </c>
      <c r="L20" s="98">
        <v>0</v>
      </c>
      <c r="M20" s="99">
        <v>0</v>
      </c>
    </row>
    <row r="21" spans="1:13" ht="15" customHeight="1" thickBot="1">
      <c r="A21" s="67" t="s">
        <v>15</v>
      </c>
      <c r="B21" s="69">
        <f>B19-B20</f>
        <v>4600</v>
      </c>
      <c r="C21" s="101">
        <f t="shared" ref="C21:M21" si="1">C19-C20</f>
        <v>2184</v>
      </c>
      <c r="D21" s="101">
        <f t="shared" si="1"/>
        <v>0</v>
      </c>
      <c r="E21" s="101">
        <f t="shared" si="1"/>
        <v>0</v>
      </c>
      <c r="F21" s="101">
        <f t="shared" si="1"/>
        <v>0</v>
      </c>
      <c r="G21" s="101">
        <f t="shared" si="1"/>
        <v>0</v>
      </c>
      <c r="H21" s="101">
        <f t="shared" si="1"/>
        <v>0</v>
      </c>
      <c r="I21" s="101">
        <f t="shared" si="1"/>
        <v>0</v>
      </c>
      <c r="J21" s="101">
        <f t="shared" si="1"/>
        <v>0</v>
      </c>
      <c r="K21" s="101">
        <f t="shared" si="1"/>
        <v>0</v>
      </c>
      <c r="L21" s="101">
        <f t="shared" si="1"/>
        <v>0</v>
      </c>
      <c r="M21" s="101">
        <f t="shared" si="1"/>
        <v>0</v>
      </c>
    </row>
    <row r="22" spans="1:13" ht="15" customHeight="1" thickBot="1">
      <c r="A22" s="70" t="s">
        <v>12</v>
      </c>
      <c r="B22" s="117">
        <f>AVERAGE(B21)</f>
        <v>4600</v>
      </c>
      <c r="C22" s="111">
        <f>AVERAGE(B21:C21)</f>
        <v>3392</v>
      </c>
      <c r="D22" s="111"/>
      <c r="E22" s="111"/>
      <c r="F22" s="111"/>
      <c r="G22" s="111"/>
      <c r="H22" s="111"/>
      <c r="I22" s="111"/>
      <c r="J22" s="111"/>
      <c r="K22" s="111"/>
      <c r="L22" s="111"/>
      <c r="M22" s="112"/>
    </row>
    <row r="23" spans="1:13" ht="15" customHeight="1" thickBot="1">
      <c r="A23" s="91" t="s">
        <v>13</v>
      </c>
      <c r="B23" s="118"/>
      <c r="C23" s="148"/>
      <c r="D23" s="73"/>
      <c r="E23" s="73"/>
      <c r="F23" s="73"/>
      <c r="G23" s="73"/>
      <c r="H23" s="73"/>
      <c r="I23" s="74"/>
      <c r="J23" s="73"/>
      <c r="K23" s="73"/>
      <c r="L23" s="73"/>
      <c r="M23" s="75"/>
    </row>
    <row r="24" spans="1:13" ht="15">
      <c r="A24"/>
      <c r="B24" s="11"/>
      <c r="C24" s="11"/>
      <c r="D24" s="12"/>
      <c r="E24" s="12"/>
      <c r="F24" s="12"/>
      <c r="G24" s="12"/>
      <c r="H24" s="12"/>
      <c r="I24" s="12"/>
      <c r="J24" s="12"/>
      <c r="K24" s="12"/>
      <c r="L24" s="12"/>
      <c r="M24" s="12"/>
    </row>
  </sheetData>
  <mergeCells count="15">
    <mergeCell ref="J3:J4"/>
    <mergeCell ref="K3:K4"/>
    <mergeCell ref="L3:L4"/>
    <mergeCell ref="M3:M4"/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rintOptions horizontalCentered="1"/>
  <pageMargins left="0" right="0" top="0.19685039370078741" bottom="0.19685039370078741" header="0.31496062992125984" footer="0.31496062992125984"/>
  <pageSetup paperSize="9" scale="8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theme="6" tint="-0.499984740745262"/>
    <pageSetUpPr fitToPage="1"/>
  </sheetPr>
  <dimension ref="A1:M24"/>
  <sheetViews>
    <sheetView zoomScaleNormal="100" workbookViewId="0">
      <selection activeCell="N3" sqref="A3:XFD4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173" t="s">
        <v>19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5"/>
    </row>
    <row r="2" spans="1:13" ht="21.75" thickBot="1">
      <c r="A2" s="173" t="s">
        <v>50</v>
      </c>
      <c r="B2" s="174"/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75"/>
    </row>
    <row r="3" spans="1:13" s="200" customFormat="1" ht="11.25">
      <c r="A3" s="187" t="s">
        <v>0</v>
      </c>
      <c r="B3" s="189" t="s">
        <v>1</v>
      </c>
      <c r="C3" s="185" t="s">
        <v>2</v>
      </c>
      <c r="D3" s="185" t="s">
        <v>3</v>
      </c>
      <c r="E3" s="185" t="s">
        <v>4</v>
      </c>
      <c r="F3" s="185" t="s">
        <v>5</v>
      </c>
      <c r="G3" s="185" t="s">
        <v>6</v>
      </c>
      <c r="H3" s="185" t="s">
        <v>7</v>
      </c>
      <c r="I3" s="185" t="s">
        <v>16</v>
      </c>
      <c r="J3" s="185" t="s">
        <v>8</v>
      </c>
      <c r="K3" s="185" t="s">
        <v>9</v>
      </c>
      <c r="L3" s="185" t="s">
        <v>10</v>
      </c>
      <c r="M3" s="186" t="s">
        <v>11</v>
      </c>
    </row>
    <row r="4" spans="1:13" s="58" customFormat="1" ht="11.25">
      <c r="A4" s="188"/>
      <c r="B4" s="190"/>
      <c r="C4" s="179"/>
      <c r="D4" s="179"/>
      <c r="E4" s="179"/>
      <c r="F4" s="179"/>
      <c r="G4" s="179"/>
      <c r="H4" s="179"/>
      <c r="I4" s="179"/>
      <c r="J4" s="179"/>
      <c r="K4" s="179"/>
      <c r="L4" s="179"/>
      <c r="M4" s="181"/>
    </row>
    <row r="5" spans="1:13" ht="15" customHeight="1">
      <c r="A5" s="86" t="s">
        <v>20</v>
      </c>
      <c r="B5" s="113">
        <v>0</v>
      </c>
      <c r="C5" s="96">
        <v>0</v>
      </c>
      <c r="D5" s="96">
        <v>0</v>
      </c>
      <c r="E5" s="96">
        <v>0</v>
      </c>
      <c r="F5" s="96">
        <v>0</v>
      </c>
      <c r="G5" s="96">
        <v>0</v>
      </c>
      <c r="H5" s="96">
        <v>0</v>
      </c>
      <c r="I5" s="96">
        <v>0</v>
      </c>
      <c r="J5" s="96">
        <v>0</v>
      </c>
      <c r="K5" s="96">
        <v>0</v>
      </c>
      <c r="L5" s="96">
        <v>0</v>
      </c>
      <c r="M5" s="97">
        <v>0</v>
      </c>
    </row>
    <row r="6" spans="1:13" ht="15" customHeight="1">
      <c r="A6" s="87" t="s">
        <v>21</v>
      </c>
      <c r="B6" s="113">
        <v>0</v>
      </c>
      <c r="C6" s="96">
        <v>0</v>
      </c>
      <c r="D6" s="96">
        <v>0</v>
      </c>
      <c r="E6" s="96">
        <v>0</v>
      </c>
      <c r="F6" s="96">
        <v>0</v>
      </c>
      <c r="G6" s="96">
        <v>0</v>
      </c>
      <c r="H6" s="96">
        <v>0</v>
      </c>
      <c r="I6" s="96">
        <v>0</v>
      </c>
      <c r="J6" s="96">
        <v>0</v>
      </c>
      <c r="K6" s="96">
        <v>0</v>
      </c>
      <c r="L6" s="96">
        <v>0</v>
      </c>
      <c r="M6" s="97">
        <v>0</v>
      </c>
    </row>
    <row r="7" spans="1:13" ht="15" customHeight="1">
      <c r="A7" s="87" t="s">
        <v>22</v>
      </c>
      <c r="B7" s="113">
        <v>0</v>
      </c>
      <c r="C7" s="96">
        <v>0</v>
      </c>
      <c r="D7" s="96">
        <v>0</v>
      </c>
      <c r="E7" s="96">
        <v>0</v>
      </c>
      <c r="F7" s="96">
        <v>0</v>
      </c>
      <c r="G7" s="96">
        <v>0</v>
      </c>
      <c r="H7" s="96">
        <v>0</v>
      </c>
      <c r="I7" s="96">
        <v>0</v>
      </c>
      <c r="J7" s="96">
        <v>0</v>
      </c>
      <c r="K7" s="96">
        <v>0</v>
      </c>
      <c r="L7" s="96">
        <v>0</v>
      </c>
      <c r="M7" s="97">
        <v>0</v>
      </c>
    </row>
    <row r="8" spans="1:13" ht="15" customHeight="1">
      <c r="A8" s="87" t="s">
        <v>23</v>
      </c>
      <c r="B8" s="113">
        <v>0</v>
      </c>
      <c r="C8" s="96">
        <v>0</v>
      </c>
      <c r="D8" s="96">
        <v>0</v>
      </c>
      <c r="E8" s="96">
        <v>0</v>
      </c>
      <c r="F8" s="96">
        <v>0</v>
      </c>
      <c r="G8" s="96">
        <v>0</v>
      </c>
      <c r="H8" s="96">
        <v>0</v>
      </c>
      <c r="I8" s="96">
        <v>0</v>
      </c>
      <c r="J8" s="96">
        <v>0</v>
      </c>
      <c r="K8" s="96">
        <v>0</v>
      </c>
      <c r="L8" s="96">
        <v>0</v>
      </c>
      <c r="M8" s="97">
        <v>0</v>
      </c>
    </row>
    <row r="9" spans="1:13" ht="15" customHeight="1">
      <c r="A9" s="87" t="s">
        <v>24</v>
      </c>
      <c r="B9" s="113">
        <v>0</v>
      </c>
      <c r="C9" s="96">
        <v>0</v>
      </c>
      <c r="D9" s="96">
        <v>0</v>
      </c>
      <c r="E9" s="96">
        <v>0</v>
      </c>
      <c r="F9" s="96">
        <v>0</v>
      </c>
      <c r="G9" s="96">
        <v>0</v>
      </c>
      <c r="H9" s="96">
        <v>0</v>
      </c>
      <c r="I9" s="96">
        <v>0</v>
      </c>
      <c r="J9" s="96">
        <v>0</v>
      </c>
      <c r="K9" s="96">
        <v>0</v>
      </c>
      <c r="L9" s="96">
        <v>0</v>
      </c>
      <c r="M9" s="97">
        <v>0</v>
      </c>
    </row>
    <row r="10" spans="1:13" ht="15" customHeight="1">
      <c r="A10" s="87" t="s">
        <v>25</v>
      </c>
      <c r="B10" s="113">
        <v>0</v>
      </c>
      <c r="C10" s="96">
        <v>0</v>
      </c>
      <c r="D10" s="96">
        <v>0</v>
      </c>
      <c r="E10" s="96">
        <v>0</v>
      </c>
      <c r="F10" s="96">
        <v>0</v>
      </c>
      <c r="G10" s="96">
        <v>0</v>
      </c>
      <c r="H10" s="96">
        <v>0</v>
      </c>
      <c r="I10" s="96">
        <v>0</v>
      </c>
      <c r="J10" s="96">
        <v>0</v>
      </c>
      <c r="K10" s="96">
        <v>0</v>
      </c>
      <c r="L10" s="96">
        <v>0</v>
      </c>
      <c r="M10" s="97">
        <v>0</v>
      </c>
    </row>
    <row r="11" spans="1:13" ht="15" customHeight="1">
      <c r="A11" s="86" t="s">
        <v>26</v>
      </c>
      <c r="B11" s="114">
        <v>0</v>
      </c>
      <c r="C11" s="98">
        <v>0</v>
      </c>
      <c r="D11" s="98">
        <v>0</v>
      </c>
      <c r="E11" s="96">
        <v>0</v>
      </c>
      <c r="F11" s="98">
        <v>0</v>
      </c>
      <c r="G11" s="98">
        <v>0</v>
      </c>
      <c r="H11" s="98">
        <v>0</v>
      </c>
      <c r="I11" s="98">
        <v>0</v>
      </c>
      <c r="J11" s="98">
        <v>0</v>
      </c>
      <c r="K11" s="98">
        <v>0</v>
      </c>
      <c r="L11" s="98">
        <v>0</v>
      </c>
      <c r="M11" s="99">
        <v>0</v>
      </c>
    </row>
    <row r="12" spans="1:13" s="17" customFormat="1" ht="15" customHeight="1">
      <c r="A12" s="88" t="s">
        <v>27</v>
      </c>
      <c r="B12" s="114">
        <v>2697</v>
      </c>
      <c r="C12" s="98">
        <f>1876+2436</f>
        <v>4312</v>
      </c>
      <c r="D12" s="98">
        <v>0</v>
      </c>
      <c r="E12" s="96">
        <v>0</v>
      </c>
      <c r="F12" s="98">
        <v>0</v>
      </c>
      <c r="G12" s="98">
        <v>0</v>
      </c>
      <c r="H12" s="98">
        <v>0</v>
      </c>
      <c r="I12" s="98">
        <v>0</v>
      </c>
      <c r="J12" s="98">
        <v>0</v>
      </c>
      <c r="K12" s="98">
        <v>0</v>
      </c>
      <c r="L12" s="98">
        <v>0</v>
      </c>
      <c r="M12" s="99">
        <v>0</v>
      </c>
    </row>
    <row r="13" spans="1:13" s="15" customFormat="1" ht="15" customHeight="1">
      <c r="A13" s="88" t="s">
        <v>28</v>
      </c>
      <c r="B13" s="114">
        <v>0</v>
      </c>
      <c r="C13" s="98">
        <v>0</v>
      </c>
      <c r="D13" s="98">
        <v>0</v>
      </c>
      <c r="E13" s="96">
        <v>0</v>
      </c>
      <c r="F13" s="96">
        <v>0</v>
      </c>
      <c r="G13" s="98">
        <v>0</v>
      </c>
      <c r="H13" s="98">
        <v>0</v>
      </c>
      <c r="I13" s="98">
        <v>0</v>
      </c>
      <c r="J13" s="98">
        <v>0</v>
      </c>
      <c r="K13" s="98">
        <v>0</v>
      </c>
      <c r="L13" s="98">
        <v>0</v>
      </c>
      <c r="M13" s="99">
        <v>0</v>
      </c>
    </row>
    <row r="14" spans="1:13" s="17" customFormat="1" ht="15" customHeight="1">
      <c r="A14" s="88" t="s">
        <v>29</v>
      </c>
      <c r="B14" s="114">
        <v>0</v>
      </c>
      <c r="C14" s="98">
        <v>0</v>
      </c>
      <c r="D14" s="98">
        <v>0</v>
      </c>
      <c r="E14" s="96">
        <v>0</v>
      </c>
      <c r="F14" s="96">
        <v>0</v>
      </c>
      <c r="G14" s="98">
        <v>0</v>
      </c>
      <c r="H14" s="98">
        <v>0</v>
      </c>
      <c r="I14" s="98">
        <v>0</v>
      </c>
      <c r="J14" s="98">
        <v>0</v>
      </c>
      <c r="K14" s="98">
        <v>0</v>
      </c>
      <c r="L14" s="98">
        <v>0</v>
      </c>
      <c r="M14" s="99">
        <v>0</v>
      </c>
    </row>
    <row r="15" spans="1:13" s="15" customFormat="1" ht="15" customHeight="1">
      <c r="A15" s="89" t="s">
        <v>30</v>
      </c>
      <c r="B15" s="114">
        <v>1744.5</v>
      </c>
      <c r="C15" s="98">
        <v>0</v>
      </c>
      <c r="D15" s="98">
        <v>0</v>
      </c>
      <c r="E15" s="96">
        <v>0</v>
      </c>
      <c r="F15" s="96">
        <v>0</v>
      </c>
      <c r="G15" s="98">
        <v>0</v>
      </c>
      <c r="H15" s="98">
        <v>0</v>
      </c>
      <c r="I15" s="98">
        <v>0</v>
      </c>
      <c r="J15" s="98">
        <v>0</v>
      </c>
      <c r="K15" s="98">
        <v>0</v>
      </c>
      <c r="L15" s="98">
        <v>0</v>
      </c>
      <c r="M15" s="99">
        <v>0</v>
      </c>
    </row>
    <row r="16" spans="1:13" s="15" customFormat="1" ht="15" customHeight="1">
      <c r="A16" s="88" t="s">
        <v>31</v>
      </c>
      <c r="B16" s="114">
        <v>0</v>
      </c>
      <c r="C16" s="98">
        <v>0</v>
      </c>
      <c r="D16" s="98">
        <v>0</v>
      </c>
      <c r="E16" s="96">
        <v>0</v>
      </c>
      <c r="F16" s="96">
        <v>0</v>
      </c>
      <c r="G16" s="98">
        <v>0</v>
      </c>
      <c r="H16" s="98">
        <v>0</v>
      </c>
      <c r="I16" s="98">
        <v>0</v>
      </c>
      <c r="J16" s="98">
        <v>0</v>
      </c>
      <c r="K16" s="98">
        <v>0</v>
      </c>
      <c r="L16" s="98">
        <v>0</v>
      </c>
      <c r="M16" s="99">
        <v>0</v>
      </c>
    </row>
    <row r="17" spans="1:13" ht="15" customHeight="1">
      <c r="A17" s="88" t="s">
        <v>32</v>
      </c>
      <c r="B17" s="114">
        <v>0</v>
      </c>
      <c r="C17" s="98">
        <v>0</v>
      </c>
      <c r="D17" s="98">
        <v>0</v>
      </c>
      <c r="E17" s="96">
        <v>0</v>
      </c>
      <c r="F17" s="96">
        <v>0</v>
      </c>
      <c r="G17" s="98">
        <v>0</v>
      </c>
      <c r="H17" s="98">
        <v>0</v>
      </c>
      <c r="I17" s="98">
        <v>0</v>
      </c>
      <c r="J17" s="98">
        <v>0</v>
      </c>
      <c r="K17" s="98">
        <v>0</v>
      </c>
      <c r="L17" s="98">
        <v>0</v>
      </c>
      <c r="M17" s="99">
        <v>0</v>
      </c>
    </row>
    <row r="18" spans="1:13" ht="15" customHeight="1" thickBot="1">
      <c r="A18" s="90" t="s">
        <v>33</v>
      </c>
      <c r="B18" s="115">
        <v>0</v>
      </c>
      <c r="C18" s="100">
        <v>0</v>
      </c>
      <c r="D18" s="100">
        <v>0</v>
      </c>
      <c r="E18" s="96">
        <v>0</v>
      </c>
      <c r="F18" s="96">
        <v>0</v>
      </c>
      <c r="G18" s="98">
        <v>0</v>
      </c>
      <c r="H18" s="98">
        <v>0</v>
      </c>
      <c r="I18" s="98">
        <v>0</v>
      </c>
      <c r="J18" s="98">
        <v>0</v>
      </c>
      <c r="K18" s="98">
        <v>0</v>
      </c>
      <c r="L18" s="98">
        <v>0</v>
      </c>
      <c r="M18" s="99">
        <v>0</v>
      </c>
    </row>
    <row r="19" spans="1:13" ht="15" customHeight="1" thickBot="1">
      <c r="A19" s="67" t="s">
        <v>34</v>
      </c>
      <c r="B19" s="69">
        <f>SUM(B5:B18)</f>
        <v>4441.5</v>
      </c>
      <c r="C19" s="101">
        <f t="shared" ref="C19:M19" si="0">SUM(C5:C18)</f>
        <v>4312</v>
      </c>
      <c r="D19" s="101">
        <f t="shared" si="0"/>
        <v>0</v>
      </c>
      <c r="E19" s="101">
        <f t="shared" si="0"/>
        <v>0</v>
      </c>
      <c r="F19" s="101">
        <f t="shared" si="0"/>
        <v>0</v>
      </c>
      <c r="G19" s="101">
        <f t="shared" si="0"/>
        <v>0</v>
      </c>
      <c r="H19" s="101">
        <f t="shared" si="0"/>
        <v>0</v>
      </c>
      <c r="I19" s="101">
        <f t="shared" si="0"/>
        <v>0</v>
      </c>
      <c r="J19" s="101">
        <f t="shared" si="0"/>
        <v>0</v>
      </c>
      <c r="K19" s="101">
        <f t="shared" si="0"/>
        <v>0</v>
      </c>
      <c r="L19" s="101">
        <f t="shared" si="0"/>
        <v>0</v>
      </c>
      <c r="M19" s="101">
        <f t="shared" si="0"/>
        <v>0</v>
      </c>
    </row>
    <row r="20" spans="1:13" ht="15" customHeight="1" thickBot="1">
      <c r="A20" s="70" t="s">
        <v>14</v>
      </c>
      <c r="B20" s="98">
        <v>0</v>
      </c>
      <c r="C20" s="98">
        <v>0</v>
      </c>
      <c r="D20" s="98">
        <v>0</v>
      </c>
      <c r="E20" s="98">
        <v>0</v>
      </c>
      <c r="F20" s="98">
        <v>0</v>
      </c>
      <c r="G20" s="98">
        <v>0</v>
      </c>
      <c r="H20" s="98">
        <v>0</v>
      </c>
      <c r="I20" s="98">
        <v>0</v>
      </c>
      <c r="J20" s="98">
        <v>0</v>
      </c>
      <c r="K20" s="98">
        <v>0</v>
      </c>
      <c r="L20" s="98">
        <v>0</v>
      </c>
      <c r="M20" s="99">
        <v>0</v>
      </c>
    </row>
    <row r="21" spans="1:13" ht="15" customHeight="1" thickBot="1">
      <c r="A21" s="67" t="s">
        <v>15</v>
      </c>
      <c r="B21" s="69">
        <f>B19-B20</f>
        <v>4441.5</v>
      </c>
      <c r="C21" s="101">
        <f t="shared" ref="C21:M21" si="1">C19-C20</f>
        <v>4312</v>
      </c>
      <c r="D21" s="101">
        <f t="shared" si="1"/>
        <v>0</v>
      </c>
      <c r="E21" s="101">
        <f t="shared" si="1"/>
        <v>0</v>
      </c>
      <c r="F21" s="101">
        <f t="shared" si="1"/>
        <v>0</v>
      </c>
      <c r="G21" s="101">
        <f t="shared" si="1"/>
        <v>0</v>
      </c>
      <c r="H21" s="101">
        <f t="shared" si="1"/>
        <v>0</v>
      </c>
      <c r="I21" s="101">
        <f t="shared" si="1"/>
        <v>0</v>
      </c>
      <c r="J21" s="101">
        <f t="shared" si="1"/>
        <v>0</v>
      </c>
      <c r="K21" s="101">
        <f t="shared" si="1"/>
        <v>0</v>
      </c>
      <c r="L21" s="101">
        <f t="shared" si="1"/>
        <v>0</v>
      </c>
      <c r="M21" s="101">
        <f t="shared" si="1"/>
        <v>0</v>
      </c>
    </row>
    <row r="22" spans="1:13" ht="15" customHeight="1" thickBot="1">
      <c r="A22" s="70" t="s">
        <v>12</v>
      </c>
      <c r="B22" s="117">
        <f>AVERAGE(B21)</f>
        <v>4441.5</v>
      </c>
      <c r="C22" s="111">
        <f>AVERAGE(B21:C21)</f>
        <v>4376.75</v>
      </c>
      <c r="D22" s="111"/>
      <c r="E22" s="111"/>
      <c r="F22" s="111"/>
      <c r="G22" s="111"/>
      <c r="H22" s="111"/>
      <c r="I22" s="111"/>
      <c r="J22" s="111"/>
      <c r="K22" s="111"/>
      <c r="L22" s="111"/>
      <c r="M22" s="112"/>
    </row>
    <row r="23" spans="1:13" ht="15" customHeight="1" thickBot="1">
      <c r="A23" s="91" t="s">
        <v>13</v>
      </c>
      <c r="B23" s="118"/>
      <c r="C23" s="107"/>
      <c r="D23" s="107"/>
      <c r="E23" s="107"/>
      <c r="F23" s="107"/>
      <c r="G23" s="107"/>
      <c r="H23" s="107"/>
      <c r="I23" s="108"/>
      <c r="J23" s="107"/>
      <c r="K23" s="107"/>
      <c r="L23" s="107"/>
      <c r="M23" s="109"/>
    </row>
    <row r="24" spans="1:13" ht="1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3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theme="6" tint="-0.499984740745262"/>
    <pageSetUpPr fitToPage="1"/>
  </sheetPr>
  <dimension ref="A1:N26"/>
  <sheetViews>
    <sheetView zoomScaleNormal="100" workbookViewId="0">
      <selection activeCell="N3" sqref="A3:XFD4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173" t="s">
        <v>19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5"/>
    </row>
    <row r="2" spans="1:13" ht="21.75" thickBot="1">
      <c r="A2" s="173" t="s">
        <v>51</v>
      </c>
      <c r="B2" s="174"/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75"/>
    </row>
    <row r="3" spans="1:13" s="200" customFormat="1" ht="11.25">
      <c r="A3" s="187" t="s">
        <v>0</v>
      </c>
      <c r="B3" s="191" t="s">
        <v>1</v>
      </c>
      <c r="C3" s="185" t="s">
        <v>2</v>
      </c>
      <c r="D3" s="185" t="s">
        <v>3</v>
      </c>
      <c r="E3" s="185" t="s">
        <v>4</v>
      </c>
      <c r="F3" s="185" t="s">
        <v>5</v>
      </c>
      <c r="G3" s="185" t="s">
        <v>6</v>
      </c>
      <c r="H3" s="185" t="s">
        <v>7</v>
      </c>
      <c r="I3" s="185" t="s">
        <v>16</v>
      </c>
      <c r="J3" s="185" t="s">
        <v>8</v>
      </c>
      <c r="K3" s="185" t="s">
        <v>9</v>
      </c>
      <c r="L3" s="185" t="s">
        <v>10</v>
      </c>
      <c r="M3" s="186" t="s">
        <v>11</v>
      </c>
    </row>
    <row r="4" spans="1:13" s="58" customFormat="1" ht="11.25">
      <c r="A4" s="188"/>
      <c r="B4" s="192"/>
      <c r="C4" s="179"/>
      <c r="D4" s="179"/>
      <c r="E4" s="179"/>
      <c r="F4" s="179"/>
      <c r="G4" s="179"/>
      <c r="H4" s="179"/>
      <c r="I4" s="179"/>
      <c r="J4" s="179"/>
      <c r="K4" s="179"/>
      <c r="L4" s="179"/>
      <c r="M4" s="181"/>
    </row>
    <row r="5" spans="1:13" s="58" customFormat="1" ht="15" customHeight="1">
      <c r="A5" s="86" t="s">
        <v>20</v>
      </c>
      <c r="B5" s="119">
        <v>1900</v>
      </c>
      <c r="C5" s="96">
        <v>1900</v>
      </c>
      <c r="D5" s="96">
        <v>0</v>
      </c>
      <c r="E5" s="96">
        <v>0</v>
      </c>
      <c r="F5" s="96">
        <v>0</v>
      </c>
      <c r="G5" s="96">
        <v>0</v>
      </c>
      <c r="H5" s="96">
        <v>0</v>
      </c>
      <c r="I5" s="96">
        <v>0</v>
      </c>
      <c r="J5" s="96">
        <v>0</v>
      </c>
      <c r="K5" s="96">
        <v>0</v>
      </c>
      <c r="L5" s="96">
        <v>0</v>
      </c>
      <c r="M5" s="97">
        <v>0</v>
      </c>
    </row>
    <row r="6" spans="1:13" s="58" customFormat="1" ht="15" customHeight="1">
      <c r="A6" s="87" t="s">
        <v>21</v>
      </c>
      <c r="B6" s="119">
        <v>720.13</v>
      </c>
      <c r="C6" s="96">
        <v>720.13</v>
      </c>
      <c r="D6" s="96">
        <v>0</v>
      </c>
      <c r="E6" s="96">
        <v>0</v>
      </c>
      <c r="F6" s="96">
        <v>0</v>
      </c>
      <c r="G6" s="96">
        <v>0</v>
      </c>
      <c r="H6" s="96">
        <v>0</v>
      </c>
      <c r="I6" s="96">
        <v>0</v>
      </c>
      <c r="J6" s="96">
        <v>0</v>
      </c>
      <c r="K6" s="96">
        <v>0</v>
      </c>
      <c r="L6" s="96">
        <v>0</v>
      </c>
      <c r="M6" s="97">
        <v>0</v>
      </c>
    </row>
    <row r="7" spans="1:13" s="58" customFormat="1" ht="15" customHeight="1">
      <c r="A7" s="87" t="s">
        <v>22</v>
      </c>
      <c r="B7" s="119">
        <v>271.62</v>
      </c>
      <c r="C7" s="96">
        <v>238.52</v>
      </c>
      <c r="D7" s="96">
        <v>0</v>
      </c>
      <c r="E7" s="96">
        <v>0</v>
      </c>
      <c r="F7" s="96">
        <v>0</v>
      </c>
      <c r="G7" s="96">
        <v>0</v>
      </c>
      <c r="H7" s="96">
        <v>0</v>
      </c>
      <c r="I7" s="96">
        <v>0</v>
      </c>
      <c r="J7" s="96">
        <v>0</v>
      </c>
      <c r="K7" s="96">
        <v>0</v>
      </c>
      <c r="L7" s="96">
        <v>0</v>
      </c>
      <c r="M7" s="97">
        <v>0</v>
      </c>
    </row>
    <row r="8" spans="1:13" s="58" customFormat="1" ht="15" customHeight="1">
      <c r="A8" s="87" t="s">
        <v>23</v>
      </c>
      <c r="B8" s="119">
        <v>0</v>
      </c>
      <c r="C8" s="96">
        <v>0</v>
      </c>
      <c r="D8" s="96">
        <v>0</v>
      </c>
      <c r="E8" s="96">
        <v>0</v>
      </c>
      <c r="F8" s="96">
        <v>0</v>
      </c>
      <c r="G8" s="96">
        <v>0</v>
      </c>
      <c r="H8" s="96">
        <v>0</v>
      </c>
      <c r="I8" s="96">
        <v>0</v>
      </c>
      <c r="J8" s="96">
        <v>0</v>
      </c>
      <c r="K8" s="96">
        <v>0</v>
      </c>
      <c r="L8" s="96">
        <v>0</v>
      </c>
      <c r="M8" s="97">
        <v>0</v>
      </c>
    </row>
    <row r="9" spans="1:13" s="58" customFormat="1" ht="15" customHeight="1">
      <c r="A9" s="87" t="s">
        <v>24</v>
      </c>
      <c r="B9" s="119">
        <v>0</v>
      </c>
      <c r="C9" s="96">
        <v>298.70999999999998</v>
      </c>
      <c r="D9" s="96">
        <v>0</v>
      </c>
      <c r="E9" s="96">
        <v>0</v>
      </c>
      <c r="F9" s="96">
        <v>0</v>
      </c>
      <c r="G9" s="96">
        <v>0</v>
      </c>
      <c r="H9" s="96">
        <v>0</v>
      </c>
      <c r="I9" s="96">
        <v>0</v>
      </c>
      <c r="J9" s="96">
        <v>0</v>
      </c>
      <c r="K9" s="96">
        <v>0</v>
      </c>
      <c r="L9" s="96">
        <v>0</v>
      </c>
      <c r="M9" s="97">
        <v>0</v>
      </c>
    </row>
    <row r="10" spans="1:13" s="58" customFormat="1" ht="15" customHeight="1">
      <c r="A10" s="87" t="s">
        <v>25</v>
      </c>
      <c r="B10" s="119">
        <v>197.29</v>
      </c>
      <c r="C10" s="96">
        <f>98.98+94.98</f>
        <v>193.96</v>
      </c>
      <c r="D10" s="96">
        <v>0</v>
      </c>
      <c r="E10" s="96">
        <v>0</v>
      </c>
      <c r="F10" s="96">
        <v>0</v>
      </c>
      <c r="G10" s="96">
        <v>0</v>
      </c>
      <c r="H10" s="96">
        <v>0</v>
      </c>
      <c r="I10" s="96">
        <v>0</v>
      </c>
      <c r="J10" s="96">
        <v>0</v>
      </c>
      <c r="K10" s="96">
        <v>0</v>
      </c>
      <c r="L10" s="96">
        <v>0</v>
      </c>
      <c r="M10" s="97">
        <v>0</v>
      </c>
    </row>
    <row r="11" spans="1:13" s="58" customFormat="1" ht="15" customHeight="1">
      <c r="A11" s="86" t="s">
        <v>26</v>
      </c>
      <c r="B11" s="119">
        <v>0</v>
      </c>
      <c r="C11" s="98">
        <v>0</v>
      </c>
      <c r="D11" s="98">
        <v>0</v>
      </c>
      <c r="E11" s="96">
        <v>0</v>
      </c>
      <c r="F11" s="98">
        <v>0</v>
      </c>
      <c r="G11" s="98">
        <v>0</v>
      </c>
      <c r="H11" s="98">
        <v>0</v>
      </c>
      <c r="I11" s="98">
        <v>0</v>
      </c>
      <c r="J11" s="98">
        <v>0</v>
      </c>
      <c r="K11" s="98">
        <v>0</v>
      </c>
      <c r="L11" s="98">
        <v>0</v>
      </c>
      <c r="M11" s="99">
        <v>0</v>
      </c>
    </row>
    <row r="12" spans="1:13" s="63" customFormat="1" ht="15" customHeight="1">
      <c r="A12" s="88" t="s">
        <v>27</v>
      </c>
      <c r="B12" s="119">
        <v>0</v>
      </c>
      <c r="C12" s="98">
        <v>0</v>
      </c>
      <c r="D12" s="98">
        <v>0</v>
      </c>
      <c r="E12" s="96">
        <v>0</v>
      </c>
      <c r="F12" s="98">
        <v>0</v>
      </c>
      <c r="G12" s="98">
        <v>0</v>
      </c>
      <c r="H12" s="98">
        <v>0</v>
      </c>
      <c r="I12" s="98">
        <v>0</v>
      </c>
      <c r="J12" s="98">
        <v>0</v>
      </c>
      <c r="K12" s="98">
        <v>0</v>
      </c>
      <c r="L12" s="98">
        <v>0</v>
      </c>
      <c r="M12" s="99">
        <v>0</v>
      </c>
    </row>
    <row r="13" spans="1:13" s="64" customFormat="1" ht="15" customHeight="1">
      <c r="A13" s="88" t="s">
        <v>28</v>
      </c>
      <c r="B13" s="119">
        <v>0</v>
      </c>
      <c r="C13" s="98">
        <v>0</v>
      </c>
      <c r="D13" s="98">
        <v>0</v>
      </c>
      <c r="E13" s="96">
        <v>0</v>
      </c>
      <c r="F13" s="96">
        <v>0</v>
      </c>
      <c r="G13" s="98">
        <v>0</v>
      </c>
      <c r="H13" s="98">
        <v>0</v>
      </c>
      <c r="I13" s="98">
        <v>0</v>
      </c>
      <c r="J13" s="98">
        <v>0</v>
      </c>
      <c r="K13" s="98">
        <v>0</v>
      </c>
      <c r="L13" s="98">
        <v>0</v>
      </c>
      <c r="M13" s="99">
        <v>0</v>
      </c>
    </row>
    <row r="14" spans="1:13" s="63" customFormat="1" ht="15" customHeight="1">
      <c r="A14" s="88" t="s">
        <v>29</v>
      </c>
      <c r="B14" s="119">
        <v>0</v>
      </c>
      <c r="C14" s="98">
        <v>0</v>
      </c>
      <c r="D14" s="98">
        <v>0</v>
      </c>
      <c r="E14" s="96">
        <v>0</v>
      </c>
      <c r="F14" s="96">
        <v>0</v>
      </c>
      <c r="G14" s="98">
        <v>0</v>
      </c>
      <c r="H14" s="98">
        <v>0</v>
      </c>
      <c r="I14" s="98">
        <v>0</v>
      </c>
      <c r="J14" s="98">
        <v>0</v>
      </c>
      <c r="K14" s="98">
        <v>0</v>
      </c>
      <c r="L14" s="98">
        <v>0</v>
      </c>
      <c r="M14" s="99">
        <v>0</v>
      </c>
    </row>
    <row r="15" spans="1:13" s="64" customFormat="1" ht="15" customHeight="1">
      <c r="A15" s="88" t="s">
        <v>30</v>
      </c>
      <c r="B15" s="119">
        <v>0</v>
      </c>
      <c r="C15" s="98">
        <v>70.5</v>
      </c>
      <c r="D15" s="98">
        <v>0</v>
      </c>
      <c r="E15" s="96">
        <v>0</v>
      </c>
      <c r="F15" s="96">
        <v>0</v>
      </c>
      <c r="G15" s="98">
        <v>0</v>
      </c>
      <c r="H15" s="98">
        <v>0</v>
      </c>
      <c r="I15" s="98">
        <v>0</v>
      </c>
      <c r="J15" s="98">
        <v>0</v>
      </c>
      <c r="K15" s="98">
        <v>0</v>
      </c>
      <c r="L15" s="98">
        <v>0</v>
      </c>
      <c r="M15" s="99">
        <v>0</v>
      </c>
    </row>
    <row r="16" spans="1:13" s="64" customFormat="1" ht="15" customHeight="1">
      <c r="A16" s="88" t="s">
        <v>31</v>
      </c>
      <c r="B16" s="119">
        <v>0</v>
      </c>
      <c r="C16" s="98">
        <v>0</v>
      </c>
      <c r="D16" s="98">
        <v>0</v>
      </c>
      <c r="E16" s="96">
        <v>0</v>
      </c>
      <c r="F16" s="96">
        <v>0</v>
      </c>
      <c r="G16" s="98">
        <v>0</v>
      </c>
      <c r="H16" s="98">
        <v>0</v>
      </c>
      <c r="I16" s="98">
        <v>0</v>
      </c>
      <c r="J16" s="98">
        <v>0</v>
      </c>
      <c r="K16" s="98">
        <v>0</v>
      </c>
      <c r="L16" s="98">
        <v>0</v>
      </c>
      <c r="M16" s="99">
        <v>0</v>
      </c>
    </row>
    <row r="17" spans="1:14" s="58" customFormat="1" ht="15" customHeight="1">
      <c r="A17" s="88" t="s">
        <v>32</v>
      </c>
      <c r="B17" s="119">
        <v>0</v>
      </c>
      <c r="C17" s="98">
        <v>0</v>
      </c>
      <c r="D17" s="98">
        <v>0</v>
      </c>
      <c r="E17" s="96">
        <v>0</v>
      </c>
      <c r="F17" s="96">
        <v>0</v>
      </c>
      <c r="G17" s="98">
        <v>0</v>
      </c>
      <c r="H17" s="98">
        <v>0</v>
      </c>
      <c r="I17" s="98">
        <v>0</v>
      </c>
      <c r="J17" s="98">
        <v>0</v>
      </c>
      <c r="K17" s="98">
        <v>0</v>
      </c>
      <c r="L17" s="98">
        <v>0</v>
      </c>
      <c r="M17" s="99">
        <v>0</v>
      </c>
    </row>
    <row r="18" spans="1:14" s="58" customFormat="1" ht="15" customHeight="1" thickBot="1">
      <c r="A18" s="90" t="s">
        <v>33</v>
      </c>
      <c r="B18" s="120"/>
      <c r="C18" s="100">
        <v>0</v>
      </c>
      <c r="D18" s="100">
        <v>0</v>
      </c>
      <c r="E18" s="96">
        <v>0</v>
      </c>
      <c r="F18" s="96">
        <v>0</v>
      </c>
      <c r="G18" s="98">
        <v>0</v>
      </c>
      <c r="H18" s="98">
        <v>0</v>
      </c>
      <c r="I18" s="98">
        <v>0</v>
      </c>
      <c r="J18" s="98">
        <v>0</v>
      </c>
      <c r="K18" s="98">
        <v>0</v>
      </c>
      <c r="L18" s="98">
        <v>0</v>
      </c>
      <c r="M18" s="99">
        <v>0</v>
      </c>
    </row>
    <row r="19" spans="1:14" s="58" customFormat="1" ht="15" customHeight="1" thickBot="1">
      <c r="A19" s="67" t="s">
        <v>34</v>
      </c>
      <c r="B19" s="121">
        <f>SUM(B5:B18)</f>
        <v>3089.04</v>
      </c>
      <c r="C19" s="101">
        <f t="shared" ref="C19:M19" si="0">SUM(C5:C18)</f>
        <v>3421.82</v>
      </c>
      <c r="D19" s="101">
        <f t="shared" si="0"/>
        <v>0</v>
      </c>
      <c r="E19" s="101">
        <f t="shared" si="0"/>
        <v>0</v>
      </c>
      <c r="F19" s="101">
        <f t="shared" si="0"/>
        <v>0</v>
      </c>
      <c r="G19" s="101">
        <f t="shared" si="0"/>
        <v>0</v>
      </c>
      <c r="H19" s="101">
        <f t="shared" si="0"/>
        <v>0</v>
      </c>
      <c r="I19" s="101">
        <f t="shared" si="0"/>
        <v>0</v>
      </c>
      <c r="J19" s="101">
        <f t="shared" si="0"/>
        <v>0</v>
      </c>
      <c r="K19" s="101">
        <f t="shared" si="0"/>
        <v>0</v>
      </c>
      <c r="L19" s="101">
        <f t="shared" si="0"/>
        <v>0</v>
      </c>
      <c r="M19" s="101">
        <f t="shared" si="0"/>
        <v>0</v>
      </c>
    </row>
    <row r="20" spans="1:14" s="58" customFormat="1" ht="15" customHeight="1" thickBot="1">
      <c r="A20" s="70" t="s">
        <v>14</v>
      </c>
      <c r="B20" s="122">
        <v>0</v>
      </c>
      <c r="C20" s="98">
        <v>0</v>
      </c>
      <c r="D20" s="98">
        <v>0</v>
      </c>
      <c r="E20" s="98">
        <v>0</v>
      </c>
      <c r="F20" s="98">
        <v>0</v>
      </c>
      <c r="G20" s="98">
        <v>0</v>
      </c>
      <c r="H20" s="98">
        <v>0</v>
      </c>
      <c r="I20" s="98">
        <v>0</v>
      </c>
      <c r="J20" s="98">
        <v>0</v>
      </c>
      <c r="K20" s="98">
        <v>0</v>
      </c>
      <c r="L20" s="98">
        <v>0</v>
      </c>
      <c r="M20" s="99">
        <v>0</v>
      </c>
    </row>
    <row r="21" spans="1:14" s="58" customFormat="1" ht="15" customHeight="1" thickBot="1">
      <c r="A21" s="67" t="s">
        <v>15</v>
      </c>
      <c r="B21" s="123">
        <f>B19-B20</f>
        <v>3089.04</v>
      </c>
      <c r="C21" s="101">
        <f t="shared" ref="C21:M21" si="1">C19-C20</f>
        <v>3421.82</v>
      </c>
      <c r="D21" s="101">
        <f t="shared" si="1"/>
        <v>0</v>
      </c>
      <c r="E21" s="101">
        <f t="shared" si="1"/>
        <v>0</v>
      </c>
      <c r="F21" s="101">
        <f t="shared" si="1"/>
        <v>0</v>
      </c>
      <c r="G21" s="101">
        <f t="shared" si="1"/>
        <v>0</v>
      </c>
      <c r="H21" s="101">
        <f t="shared" si="1"/>
        <v>0</v>
      </c>
      <c r="I21" s="101">
        <f t="shared" si="1"/>
        <v>0</v>
      </c>
      <c r="J21" s="101">
        <f t="shared" si="1"/>
        <v>0</v>
      </c>
      <c r="K21" s="101">
        <f t="shared" si="1"/>
        <v>0</v>
      </c>
      <c r="L21" s="101">
        <f t="shared" si="1"/>
        <v>0</v>
      </c>
      <c r="M21" s="101">
        <f t="shared" si="1"/>
        <v>0</v>
      </c>
    </row>
    <row r="22" spans="1:14" s="58" customFormat="1" ht="15" customHeight="1" thickBot="1">
      <c r="A22" s="70" t="s">
        <v>12</v>
      </c>
      <c r="B22" s="124">
        <f>AVERAGE(B21)</f>
        <v>3089.04</v>
      </c>
      <c r="C22" s="111">
        <f>AVERAGE(B21:C21)</f>
        <v>3255.4300000000003</v>
      </c>
      <c r="D22" s="111"/>
      <c r="E22" s="111"/>
      <c r="F22" s="111"/>
      <c r="G22" s="111"/>
      <c r="H22" s="111"/>
      <c r="I22" s="111"/>
      <c r="J22" s="111"/>
      <c r="K22" s="111"/>
      <c r="L22" s="111"/>
      <c r="M22" s="112"/>
    </row>
    <row r="23" spans="1:14" s="58" customFormat="1" ht="15" customHeight="1" thickBot="1">
      <c r="A23" s="91" t="s">
        <v>13</v>
      </c>
      <c r="B23" s="125"/>
      <c r="C23" s="107"/>
      <c r="D23" s="107"/>
      <c r="E23" s="107"/>
      <c r="F23" s="107"/>
      <c r="G23" s="107"/>
      <c r="H23" s="107"/>
      <c r="I23" s="108"/>
      <c r="J23" s="107"/>
      <c r="K23" s="107"/>
      <c r="L23" s="107"/>
      <c r="M23" s="109"/>
    </row>
    <row r="24" spans="1:14" ht="15">
      <c r="A24"/>
      <c r="N24" s="14" t="s">
        <v>39</v>
      </c>
    </row>
    <row r="26" spans="1:14">
      <c r="A26" s="16" t="s">
        <v>37</v>
      </c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43</vt:i4>
      </vt:variant>
      <vt:variant>
        <vt:lpstr>Intervalos nomeados</vt:lpstr>
      </vt:variant>
      <vt:variant>
        <vt:i4>8</vt:i4>
      </vt:variant>
    </vt:vector>
  </HeadingPairs>
  <TitlesOfParts>
    <vt:vector size="51" baseType="lpstr">
      <vt:lpstr>ADERALDO OLIVEIRA</vt:lpstr>
      <vt:lpstr>AERTO LUNA</vt:lpstr>
      <vt:lpstr>AIMÉE SILVA</vt:lpstr>
      <vt:lpstr>ALCIDES TEIXEIRA NETO</vt:lpstr>
      <vt:lpstr>ALINE MARIANO</vt:lpstr>
      <vt:lpstr>ALMIR FERNANDO</vt:lpstr>
      <vt:lpstr>AMARO CIPRIANO</vt:lpstr>
      <vt:lpstr>ANA LÚCIA</vt:lpstr>
      <vt:lpstr>ANDRÉ RÉGIS</vt:lpstr>
      <vt:lpstr>ANTONIO LUIZ NETO</vt:lpstr>
      <vt:lpstr>AUGUSTO CARRERAS</vt:lpstr>
      <vt:lpstr>BENJAMIN DA SAÚDE</vt:lpstr>
      <vt:lpstr>CARLOS GUEIROS</vt:lpstr>
      <vt:lpstr>CHICO KIKO</vt:lpstr>
      <vt:lpstr>DAVI MUNIZ</vt:lpstr>
      <vt:lpstr>DAIZE MICHELE</vt:lpstr>
      <vt:lpstr>EDUARDO CHERA</vt:lpstr>
      <vt:lpstr>EDUARDO MARQUES</vt:lpstr>
      <vt:lpstr>FELIPE FRANCISMAR</vt:lpstr>
      <vt:lpstr>FRED FERREIRA</vt:lpstr>
      <vt:lpstr>GILBERTO ALVES</vt:lpstr>
      <vt:lpstr>GORETTI QUEIROZ</vt:lpstr>
      <vt:lpstr>HÉLIO GUABIRARA</vt:lpstr>
      <vt:lpstr>IVAN MORAES</vt:lpstr>
      <vt:lpstr>JAYME ASFORA</vt:lpstr>
      <vt:lpstr>JAIRO BRITTO</vt:lpstr>
      <vt:lpstr>JOÃO DA COSTA</vt:lpstr>
      <vt:lpstr>JÚNIOR BOCÃO</vt:lpstr>
      <vt:lpstr>MARCO AURÉLIO</vt:lpstr>
      <vt:lpstr>MARÍLIA ARRAES</vt:lpstr>
      <vt:lpstr>MARCOS DI BRIA</vt:lpstr>
      <vt:lpstr>NATÁLIA DE MENUDO</vt:lpstr>
      <vt:lpstr>RAFAEL ACIOLI</vt:lpstr>
      <vt:lpstr>RINALDO JÚNIOR</vt:lpstr>
      <vt:lpstr>RENATO ANTUNES</vt:lpstr>
      <vt:lpstr>RICARDO CRUZ</vt:lpstr>
      <vt:lpstr>RODRIGO COUTINHO</vt:lpstr>
      <vt:lpstr>ROGÉRIO DE LUCCA</vt:lpstr>
      <vt:lpstr>ROMERINHO JATOBÁ </vt:lpstr>
      <vt:lpstr>ROMERO ALBUQUERQUE</vt:lpstr>
      <vt:lpstr>SAMUEL SALAZAR</vt:lpstr>
      <vt:lpstr>WANDERSON SOBRAL</vt:lpstr>
      <vt:lpstr>WILTON BRITO</vt:lpstr>
      <vt:lpstr>'AIMÉE SILVA'!Area_de_impressao</vt:lpstr>
      <vt:lpstr>'ALMIR FERNANDO'!Area_de_impressao</vt:lpstr>
      <vt:lpstr>'CARLOS GUEIROS'!Area_de_impressao</vt:lpstr>
      <vt:lpstr>'GORETTI QUEIROZ'!Area_de_impressao</vt:lpstr>
      <vt:lpstr>'IVAN MORAES'!Area_de_impressao</vt:lpstr>
      <vt:lpstr>'JOÃO DA COSTA'!Area_de_impressao</vt:lpstr>
      <vt:lpstr>'SAMUEL SALAZAR'!Area_de_impressao</vt:lpstr>
      <vt:lpstr>'WILTON BRITO'!Area_de_impressao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CCI</dc:creator>
  <cp:lastModifiedBy>George Brito</cp:lastModifiedBy>
  <cp:lastPrinted>2017-04-12T13:26:31Z</cp:lastPrinted>
  <dcterms:created xsi:type="dcterms:W3CDTF">2010-04-15T12:47:32Z</dcterms:created>
  <dcterms:modified xsi:type="dcterms:W3CDTF">2019-03-19T12:49:43Z</dcterms:modified>
</cp:coreProperties>
</file>