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2\Lançamento Internet e Relatório 2022\01 Janeiro 2022\"/>
    </mc:Choice>
  </mc:AlternateContent>
  <xr:revisionPtr revIDLastSave="0" documentId="8_{DF6E7FA1-3C02-457A-84DC-FF719989EDA6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MARCOS DI BRIA JR" sheetId="55" r:id="rId29"/>
    <sheet name="NATÁLIA DE MENUDO" sheetId="35" r:id="rId30"/>
    <sheet name="OSMAR RICARDO" sheetId="23" r:id="rId31"/>
    <sheet name="PASTOR JR. TÉRCIO" sheetId="50" r:id="rId32"/>
    <sheet name="PAULO MUNIZ" sheetId="27" r:id="rId33"/>
    <sheet name="PROFESSOR MIRINHO" sheetId="40" r:id="rId34"/>
    <sheet name="RENATO ANTUNES" sheetId="31" r:id="rId35"/>
    <sheet name="RINALDO JÚNIOR" sheetId="47" r:id="rId36"/>
    <sheet name="ROMERINHO JATOBÁ " sheetId="24" r:id="rId37"/>
    <sheet name="SAMUEL SALAZAR" sheetId="48" r:id="rId38"/>
    <sheet name="TADEU CALHEIROS" sheetId="45" r:id="rId39"/>
    <sheet name="WILTON BRITO" sheetId="51" r:id="rId40"/>
    <sheet name="ZÉ NETO" sheetId="38" r:id="rId41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28">'MARCOS DI BRIA JR'!$A$1:$M$25</definedName>
    <definedName name="_xlnm.Print_Area" localSheetId="31">'PASTOR JR. TÉRCIO'!$A$1:$M$25</definedName>
    <definedName name="_xlnm.Print_Area" localSheetId="37">'SAMUEL SALAZAR'!$A$1:$M$25</definedName>
    <definedName name="_xlnm.Print_Area" localSheetId="39">'WILTON BRITO'!$A$1:$M$25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7" l="1"/>
  <c r="C12" i="53"/>
  <c r="B12" i="53"/>
  <c r="C21" i="55"/>
  <c r="C19" i="55"/>
  <c r="B10" i="3"/>
  <c r="B13" i="38"/>
  <c r="B12" i="47"/>
  <c r="B15" i="4"/>
  <c r="B10" i="14"/>
  <c r="B12" i="19"/>
  <c r="B5" i="53"/>
  <c r="B21" i="55"/>
  <c r="B22" i="55" s="1"/>
  <c r="B19" i="55"/>
  <c r="B7" i="7"/>
  <c r="B10" i="25"/>
  <c r="B18" i="6"/>
  <c r="M19" i="49" l="1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C19" i="49"/>
  <c r="C21" i="49" s="1"/>
  <c r="B19" i="49"/>
  <c r="B21" i="49" s="1"/>
  <c r="C22" i="29"/>
  <c r="M21" i="29"/>
  <c r="M19" i="29"/>
  <c r="L19" i="29"/>
  <c r="L21" i="29" s="1"/>
  <c r="C19" i="29"/>
  <c r="C21" i="29" s="1"/>
  <c r="B22" i="49" l="1"/>
  <c r="M7" i="53"/>
  <c r="L21" i="13"/>
  <c r="L12" i="53"/>
  <c r="L7" i="53"/>
  <c r="L6" i="53"/>
  <c r="M6" i="53"/>
  <c r="L8" i="53"/>
  <c r="M8" i="53"/>
  <c r="L9" i="53"/>
  <c r="M9" i="53"/>
  <c r="L10" i="53"/>
  <c r="M10" i="53"/>
  <c r="L11" i="53"/>
  <c r="M11" i="53"/>
  <c r="M12" i="53"/>
  <c r="L13" i="53"/>
  <c r="M13" i="53"/>
  <c r="L14" i="53"/>
  <c r="M14" i="53"/>
  <c r="L15" i="53"/>
  <c r="M15" i="53"/>
  <c r="L16" i="53"/>
  <c r="M16" i="53"/>
  <c r="L17" i="53"/>
  <c r="M17" i="53"/>
  <c r="L18" i="53"/>
  <c r="M18" i="53"/>
  <c r="M5" i="53"/>
  <c r="L5" i="53"/>
  <c r="K21" i="13"/>
  <c r="C19" i="12" l="1"/>
  <c r="E19" i="40" l="1"/>
  <c r="C19" i="47" l="1"/>
  <c r="D19" i="47"/>
  <c r="D21" i="47" s="1"/>
  <c r="C19" i="40"/>
  <c r="D19" i="40"/>
  <c r="D21" i="40" s="1"/>
  <c r="D19" i="50"/>
  <c r="D21" i="50" s="1"/>
  <c r="D19" i="52"/>
  <c r="D21" i="52" s="1"/>
  <c r="D19" i="22"/>
  <c r="D21" i="22" s="1"/>
  <c r="D19" i="37"/>
  <c r="D21" i="37" s="1"/>
  <c r="D19" i="19"/>
  <c r="D21" i="19" s="1"/>
  <c r="D19" i="25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9" i="26"/>
  <c r="D21" i="26" s="1"/>
  <c r="D19" i="16"/>
  <c r="D21" i="16" s="1"/>
  <c r="D19" i="7"/>
  <c r="D21" i="7" s="1"/>
  <c r="D19" i="3"/>
  <c r="D21" i="3" s="1"/>
  <c r="D19" i="5"/>
  <c r="D21" i="5" s="1"/>
  <c r="D19" i="17"/>
  <c r="D21" i="17" s="1"/>
  <c r="D19" i="30"/>
  <c r="D21" i="30" s="1"/>
  <c r="D19" i="12"/>
  <c r="D21" i="12" s="1"/>
  <c r="D19" i="4"/>
  <c r="D21" i="4" s="1"/>
  <c r="D19" i="2"/>
  <c r="D21" i="2" s="1"/>
  <c r="D19" i="29"/>
  <c r="D21" i="29" s="1"/>
  <c r="D19" i="6" l="1"/>
  <c r="D21" i="6" s="1"/>
  <c r="C19" i="6"/>
  <c r="C21" i="6" s="1"/>
  <c r="M20" i="53" l="1"/>
  <c r="M19" i="53" l="1"/>
  <c r="M21" i="53" s="1"/>
  <c r="L20" i="53" l="1"/>
  <c r="L19" i="53" l="1"/>
  <c r="L21" i="53" s="1"/>
  <c r="K5" i="53" l="1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20" i="53"/>
  <c r="K19" i="53" l="1"/>
  <c r="K21" i="53" s="1"/>
  <c r="J5" i="53" l="1"/>
  <c r="J6" i="53"/>
  <c r="J7" i="53"/>
  <c r="J8" i="53"/>
  <c r="J9" i="53"/>
  <c r="J10" i="53"/>
  <c r="J11" i="53"/>
  <c r="J13" i="53"/>
  <c r="J14" i="53"/>
  <c r="J15" i="53"/>
  <c r="J16" i="53"/>
  <c r="J17" i="53"/>
  <c r="J18" i="53"/>
  <c r="J20" i="53"/>
  <c r="J12" i="53" l="1"/>
  <c r="J19" i="53" s="1"/>
  <c r="J21" i="53" s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I19" i="53" l="1"/>
  <c r="I21" i="53" s="1"/>
  <c r="H12" i="53" l="1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H19" i="53" l="1"/>
  <c r="H21" i="53" s="1"/>
  <c r="G5" i="53" l="1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G19" i="53" l="1"/>
  <c r="G21" i="53" s="1"/>
  <c r="F20" i="53" l="1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C10" i="53" l="1"/>
  <c r="C15" i="53"/>
  <c r="C5" i="53"/>
  <c r="C13" i="53"/>
  <c r="C20" i="53"/>
  <c r="C19" i="53" l="1"/>
  <c r="C21" i="53" s="1"/>
  <c r="B14" i="53" l="1"/>
  <c r="B7" i="53" l="1"/>
  <c r="B10" i="53"/>
  <c r="B20" i="53"/>
  <c r="B15" i="53"/>
  <c r="M19" i="30"/>
  <c r="L19" i="30"/>
  <c r="K19" i="30"/>
  <c r="J19" i="30"/>
  <c r="I19" i="30"/>
  <c r="H19" i="30"/>
  <c r="G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L21" i="10" s="1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I21" i="13" s="1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I19" i="33"/>
  <c r="H19" i="33"/>
  <c r="G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21"/>
  <c r="G21" i="7"/>
  <c r="G21" i="6"/>
  <c r="G21" i="5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15"/>
  <c r="C21" i="33"/>
  <c r="E21" i="33"/>
  <c r="C21" i="21"/>
  <c r="E21" i="21"/>
  <c r="C21" i="13"/>
  <c r="E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B22" i="48" s="1"/>
  <c r="D21" i="48"/>
  <c r="C21" i="24"/>
  <c r="E21" i="24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15"/>
  <c r="D21" i="15"/>
  <c r="F21" i="15"/>
  <c r="B21" i="33"/>
  <c r="B21" i="21"/>
  <c r="B21" i="13"/>
  <c r="D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K19" i="29"/>
  <c r="J19" i="29"/>
  <c r="I19" i="29"/>
  <c r="H19" i="29"/>
  <c r="G19" i="29"/>
  <c r="F19" i="29"/>
  <c r="E19" i="29"/>
  <c r="B22" i="53" l="1"/>
  <c r="K21" i="29"/>
  <c r="J21" i="29"/>
  <c r="G21" i="29"/>
  <c r="I21" i="29"/>
  <c r="H21" i="29"/>
  <c r="E21" i="29"/>
  <c r="B22" i="35"/>
  <c r="B22" i="38"/>
  <c r="B22" i="24"/>
  <c r="B22" i="17"/>
  <c r="B22" i="3"/>
  <c r="B22" i="16"/>
  <c r="B22" i="37"/>
  <c r="B22" i="13"/>
  <c r="B22" i="21"/>
  <c r="B22" i="33"/>
  <c r="B22" i="15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L22" i="29" l="1"/>
  <c r="M22" i="29"/>
  <c r="K22" i="29"/>
  <c r="J22" i="29"/>
  <c r="H22" i="29" l="1"/>
  <c r="I22" i="29"/>
  <c r="G22" i="29"/>
  <c r="F22" i="29"/>
  <c r="E22" i="29"/>
  <c r="D22" i="29"/>
</calcChain>
</file>

<file path=xl/sharedStrings.xml><?xml version="1.0" encoding="utf-8"?>
<sst xmlns="http://schemas.openxmlformats.org/spreadsheetml/2006/main" count="1402" uniqueCount="82">
  <si>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</si>
  <si>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</si>
  <si>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</si>
  <si>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</si>
  <si>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</si>
  <si>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</si>
  <si>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</si>
  <si>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</si>
  <si>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</si>
  <si>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</si>
  <si>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</si>
  <si>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</si>
  <si>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</si>
  <si>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</si>
  <si>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</si>
  <si>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</si>
  <si>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</si>
  <si>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</si>
  <si>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</si>
  <si>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</si>
  <si>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</si>
  <si>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</si>
  <si>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</si>
  <si>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</si>
  <si>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</si>
  <si>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</si>
  <si>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</si>
  <si>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</si>
  <si>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</si>
  <si>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</si>
  <si>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</si>
  <si>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</si>
  <si>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</si>
  <si>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</si>
  <si>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</si>
  <si>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</si>
  <si>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</si>
  <si>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</si>
  <si>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</si>
  <si>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LICENÇA MÉDICA</t>
  </si>
  <si>
    <t>PERÍODO SEM LEGISLATURA</t>
  </si>
  <si>
    <t>DEMONSTRATIVO DA VERBA INDENIZATORIA 2022 - CONSOLIDADO</t>
  </si>
  <si>
    <t>VEREADOR Aderaldo de Oliveira  - DEMONSTRATIVO DA VERBA INDENIZATORIA 2022</t>
  </si>
  <si>
    <t>VEREADOR Alcides Cardoso - DEMONSTRATIVO DA VERBA INDENIZATORIA 2022</t>
  </si>
  <si>
    <t>VEREADOR Zé Neto - DEMONSTRATIVO DA VERBA INDENIZATORIA 2022</t>
  </si>
  <si>
    <t>VEREADOR José Wilton de Brito Cavalcanti - DEMONSTRATIVO DA VERBA INDENIZATORIA 2022</t>
  </si>
  <si>
    <t>VEREADOR Tadeu Calheiros - DEMONSTRATIVO DA VERBA INDENIZATORIA 2022</t>
  </si>
  <si>
    <t>VEREADOR Samuel Salazar - DEMONSTRATIVO DA VERBA INDENIZATORIA 2022</t>
  </si>
  <si>
    <t>VEREADOR Romerinho Jatobá - DEMONSTRATIVO DA VERBA INDENIZATORIA 2022</t>
  </si>
  <si>
    <t>VEREADOR Rinaldo Júnior - DEMONSTRATIVO DA VERBA INDENIZATORIA 2022</t>
  </si>
  <si>
    <t>VEREADOR Renato Antunes - DEMONSTRATIVO DA VERBA INDENIZATORIA 2022</t>
  </si>
  <si>
    <t>VEREADOR Professor Mirinho - DEMONSTRATIVO DA VERBA INDENIZATORIA 2022</t>
  </si>
  <si>
    <t>VEREADOR Paulo Muniz - DEMONSTRATIVO DA VERBA INDENIZATORIA 2022</t>
  </si>
  <si>
    <t>VEREADOR Pastor Júnior Tércio - DEMONSTRATIVO DA VERBA INDENIZATORIA 2022</t>
  </si>
  <si>
    <t>VEREADOR Osmar Ricardo - DEMONSTRATIVO DA VERBA INDENIZATORIA 2022</t>
  </si>
  <si>
    <t>VEREADOR Natália de Menudo - DEMONSTRATIVO DA VERBA INDENIZATORIA 2022</t>
  </si>
  <si>
    <t>VEREADOR Marcos di Bri Jr. - DEMONSTRATIVO DA VERBA INDENIZATORIA 2022</t>
  </si>
  <si>
    <t>VEREADOR Marco Aurélio Filho - DEMONSTRATIVO DA VERBA INDENIZATORIA 2022</t>
  </si>
  <si>
    <t>VEREADOR Luiz Eustáquio Ramos Neto - DEMONSTRATIVO DA VERBA INDENIZATORIA 2022</t>
  </si>
  <si>
    <t xml:space="preserve">VEREADOR Liana Cirne - DEMONSTRATIVO DA VERBA INDENIZATORIA 2022 </t>
  </si>
  <si>
    <t>VEREADOR Júnior Bocão - DEMONSTRATIVO DA VERBA INDENIZATORIA 2022</t>
  </si>
  <si>
    <t>VEREADOR Joselito Ferreira - DEMONSTRATIVO DA VERBA INDENIZATORIA 2022</t>
  </si>
  <si>
    <t>VEREADOR Jairo Britto - DEMONSTRATIVO DA VERBA INDENIZATORIA 2022</t>
  </si>
  <si>
    <t>VEREADOR Ivan Moraes - DEMONSTRATIVO DA VERBA INDENIZATORIA 2022</t>
  </si>
  <si>
    <t>VEREADOR Hélio Guabiraba - DEMONSTRATIVO DA VERBA INDENIZATORIA 2022</t>
  </si>
  <si>
    <t>VEREADOR Fred Ferreira - DEMONSTRATIVO DA VERBA INDENIZATORIA 2022</t>
  </si>
  <si>
    <t>VEREADOR Felipe Francismar- DEMONSTRATIVO DA VERBA INDENIZATORIA 2022</t>
  </si>
  <si>
    <t>VEREADOR  Felipe Alecrim - DEMONSTRATIVO DA VERBA INDENIZATORIA 2022</t>
  </si>
  <si>
    <t>VEREADOR Fabiano Ferraz - DEMONSTRATIVO DA VERBA INDENIZATORIA 2022</t>
  </si>
  <si>
    <t>VEREADOR Eriberto Rafael - DEMONSTRATIVO DA VERBA INDENIZATORIA 2022</t>
  </si>
  <si>
    <t>VEREADOR Eduardo Marques - DEMONSTRATIVO DA VERBA INDENIZATORIA 2022</t>
  </si>
  <si>
    <t>VEREADOR Doduel Varela - DEMONSTRATIVO DA VERBA INDENIZATORIA 2022</t>
  </si>
  <si>
    <t>VEREADOR Dilson Batista - DEMONSTRATIVO DA VERBA INDENIZATORIA 2022</t>
  </si>
  <si>
    <t>VEREADOR Davi Muniz- DEMONSTRATIVO DA VERBA INDENIZATORIA 2022</t>
  </si>
  <si>
    <t xml:space="preserve"> VEREADOR Dani Portela- DEMONSTRATIVO DA VERBA INDENIZATORIA 2022</t>
  </si>
  <si>
    <t>VEREADOR Daize Michele de Aguiar- DEMONSTRATIVO DA VERBA INDENIZATORIA 2022</t>
  </si>
  <si>
    <t>VEREADOR Cida Pedrosa - DEMONSTRATIVO DA VERBA INDENIZATORIA 2022</t>
  </si>
  <si>
    <t>VEREADOR Chico Kiko - DEMONSTRATIVO DA VERBA INDENIZATORIA 2022</t>
  </si>
  <si>
    <t>VEREADOR Andreza Romero - DEMONSTRATIVO DA VERBA INDENIZATORIA 2022</t>
  </si>
  <si>
    <t>VEREADOR Ana Lúcia do Rêgo Ferreira- DEMONSTRATIVO DA VERBA INDENIZATORIA 2022</t>
  </si>
  <si>
    <t>VEREADOR Almir Fernando - DEMONSTRATIVO DA VERBA INDENIZATORIA 2022</t>
  </si>
  <si>
    <t>VEREADOR Alcides Teixeira Neto - DEMONSTRATIVO DA VERBA INDENIZATORIA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</si>
</sst>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9" fontId="14" fillId="4" borderId="30" xfId="1" applyNumberFormat="1" applyFont="1" applyFill="1" applyBorder="1" applyAlignment="1">
      <alignment horizontal="center" vertical="center" textRotation="90"/>
    </xf>
    <xf numFmtId="49" fontId="14" fillId="4" borderId="0" xfId="1" applyNumberFormat="1" applyFont="1" applyFill="1" applyBorder="1" applyAlignment="1">
      <alignment horizontal="center" vertical="center" textRotation="90"/>
    </xf>
    <xf numFmtId="49" fontId="14" fillId="4" borderId="33" xfId="1" applyNumberFormat="1" applyFont="1" applyFill="1" applyBorder="1" applyAlignment="1">
      <alignment horizontal="center" vertical="center" textRotation="90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5" fillId="5" borderId="30" xfId="1" applyFont="1" applyFill="1" applyBorder="1" applyAlignment="1">
      <alignment horizontal="center" vertical="center" textRotation="45"/>
    </xf>
    <xf numFmtId="43" fontId="15" fillId="5" borderId="31" xfId="1" applyFont="1" applyFill="1" applyBorder="1" applyAlignment="1">
      <alignment horizontal="center" vertical="center" textRotation="45"/>
    </xf>
    <xf numFmtId="43" fontId="15" fillId="5" borderId="0" xfId="1" applyFont="1" applyFill="1" applyBorder="1" applyAlignment="1">
      <alignment horizontal="center" vertical="center" textRotation="45"/>
    </xf>
    <xf numFmtId="43" fontId="15" fillId="5" borderId="32" xfId="1" applyFont="1" applyFill="1" applyBorder="1" applyAlignment="1">
      <alignment horizontal="center" vertical="center" textRotation="45"/>
    </xf>
    <xf numFmtId="43" fontId="15" fillId="5" borderId="33" xfId="1" applyFont="1" applyFill="1" applyBorder="1" applyAlignment="1">
      <alignment horizontal="center" vertical="center" textRotation="45"/>
    </xf>
    <xf numFmtId="43" fontId="15" fillId="5" borderId="34" xfId="1" applyFont="1" applyFill="1" applyBorder="1" applyAlignment="1">
      <alignment horizontal="center" vertical="center" textRotation="45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C22" sqref="C22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16</v>
      </c>
      <c r="J3" s="105" t="s">
        <v>8</v>
      </c>
      <c r="K3" s="105" t="s">
        <v>9</v>
      </c>
      <c r="L3" s="105" t="s">
        <v>10</v>
      </c>
      <c r="M3" s="107" t="s">
        <v>11</v>
      </c>
    </row>
    <row r="4" spans="1:14" s="37" customFormat="1" ht="11.25" x14ac:dyDescent="0.25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35" t="s">
        <v>19</v>
      </c>
      <c r="B5" s="39">
        <f>SUM('ALCIDES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25872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0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0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0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0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0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0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BRITO'!L5+'MARCOS DI BRIA JR'!L5)</f>
        <v>0</v>
      </c>
      <c r="M5" s="39">
        <f>SUM('ALCIDES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BRITO'!M5+'MARCOS DI BRIA JR'!M5)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0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0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0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0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0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0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BRITO'!L6+'MARCOS DI BRIA JR'!L6)</f>
        <v>0</v>
      </c>
      <c r="M6" s="39">
        <f>SUM('ALCIDES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BRITO'!M6+'MARCOS DI BRIA JR'!M6)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2512.2600000000002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0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0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0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0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0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0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BRITO'!L7+'MARCOS DI BRIA JR'!L7)</f>
        <v>0</v>
      </c>
      <c r="M7" s="39">
        <f>SUM('ALCIDES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BRITO'!M7+'MARCOS DI BRIA JR'!M7)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15.25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0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0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BRITO'!L8+'MARCOS DI BRIA JR'!L8)</f>
        <v>0</v>
      </c>
      <c r="M8" s="39">
        <f>SUM('ALCIDES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BRITO'!M8+'MARCOS DI BRIA JR'!M8)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0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0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0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0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0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0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BRITO'!L9+'MARCOS DI BRIA JR'!L9)</f>
        <v>0</v>
      </c>
      <c r="M9" s="39">
        <f>SUM('ALCIDES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BRITO'!M9+'MARCOS DI BRIA JR'!M9)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2953.33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0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0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0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0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0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0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BRITO'!L10+'MARCOS DI BRIA JR'!L10)</f>
        <v>0</v>
      </c>
      <c r="M10" s="39">
        <f>SUM('ALCIDES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BRITO'!M10+'MARCOS DI BRIA JR'!M10)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BRITO'!L11+'MARCOS DI BRIA JR'!L11)</f>
        <v>0</v>
      </c>
      <c r="M11" s="39">
        <f>SUM('ALCIDES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BRITO'!M11+'MARCOS DI BRIA JR'!M11)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BRITO'!B12+'MARCOS DI BRIA JR'!B12)</f>
        <v>100460.45999999999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BRITO'!C12+'MARCOS DI BRIA JR'!C12)</f>
        <v>0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0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0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0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0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0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BRITO'!L12+'MARCOS DI BRIA JR'!L12)</f>
        <v>0</v>
      </c>
      <c r="M12" s="39">
        <f>SUM('ALCIDES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BRITO'!M12+'MARCOS DI BRIA JR'!M12)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4200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0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0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0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BRITO'!L13+'MARCOS DI BRIA JR'!L13)</f>
        <v>0</v>
      </c>
      <c r="M13" s="39">
        <f>SUM('ALCIDES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BRITO'!M13+'MARCOS DI BRIA JR'!M13)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22350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BRITO'!L14+'MARCOS DI BRIA JR'!L14)</f>
        <v>0</v>
      </c>
      <c r="M14" s="39">
        <f>SUM('ALCIDES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BRITO'!M14+'MARCOS DI BRIA JR'!M14)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3734.27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0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0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0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0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0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0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BRITO'!L15+'MARCOS DI BRIA JR'!L15)</f>
        <v>0</v>
      </c>
      <c r="M15" s="39">
        <f>SUM('ALCIDES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BRITO'!M15+'MARCOS DI BRIA JR'!M15)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BRITO'!L16+'MARCOS DI BRIA JR'!L16)</f>
        <v>0</v>
      </c>
      <c r="M16" s="39">
        <f>SUM('ALCIDES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BRITO'!M16+'MARCOS DI BRIA JR'!M16)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BRITO'!L17+'MARCOS DI BRIA JR'!L17)</f>
        <v>0</v>
      </c>
      <c r="M17" s="39">
        <f>SUM('ALCIDES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BRITO'!M17+'MARCOS DI BRIA JR'!M17)</f>
        <v>0</v>
      </c>
    </row>
    <row r="18" spans="1:13" ht="15" customHeight="1" thickBot="1" x14ac:dyDescent="0.25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4015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0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0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0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0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0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BRITO'!L18+'MARCOS DI BRIA JR'!L18)</f>
        <v>0</v>
      </c>
      <c r="M18" s="39">
        <f>SUM('ALCIDES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BRITO'!M18+'MARCOS DI BRIA JR'!M18)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166570.74999999997</v>
      </c>
      <c r="C19" s="65">
        <f t="shared" ref="C19:E19" si="1">SUM(C5:C18)</f>
        <v>0</v>
      </c>
      <c r="D19" s="65">
        <f t="shared" si="1"/>
        <v>0</v>
      </c>
      <c r="E19" s="65">
        <f t="shared" si="1"/>
        <v>0</v>
      </c>
      <c r="F19" s="65">
        <f t="shared" ref="F19:G19" si="2">SUM(F5:F18)</f>
        <v>0</v>
      </c>
      <c r="G19" s="65">
        <f t="shared" si="2"/>
        <v>0</v>
      </c>
      <c r="H19" s="65">
        <f t="shared" ref="H19:I19" si="3">SUM(H5:H18)</f>
        <v>0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4171.93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0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0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0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0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0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0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162398.81999999998</v>
      </c>
      <c r="C21" s="65">
        <f t="shared" ref="C21:E21" si="6">C19-C20</f>
        <v>0</v>
      </c>
      <c r="D21" s="65">
        <f t="shared" si="6"/>
        <v>0</v>
      </c>
      <c r="E21" s="65">
        <f t="shared" si="6"/>
        <v>0</v>
      </c>
      <c r="F21" s="65">
        <f t="shared" ref="F21:G21" si="7">F19-F20</f>
        <v>0</v>
      </c>
      <c r="G21" s="65">
        <f t="shared" si="7"/>
        <v>0</v>
      </c>
      <c r="H21" s="65">
        <f t="shared" ref="H21:I21" si="8">H19-H20</f>
        <v>0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162398.81999999998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88" customFormat="1" ht="21.75" thickBot="1" x14ac:dyDescent="0.3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f>150+150</f>
        <v>300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481.5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1250</v>
      </c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4531.5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4531.5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4531.5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B28" sqref="B28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3600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f>235.63+268.9</f>
        <v>504.53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350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4454.53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4454.53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>F19-F20</f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4454.53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4960</v>
      </c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4960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360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50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1500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345.8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2325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6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6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6" ht="15" customHeight="1" thickBot="1" x14ac:dyDescent="0.25">
      <c r="A19" s="44" t="s">
        <v>33</v>
      </c>
      <c r="B19" s="45">
        <f t="shared" ref="B19" si="0">SUM(B5:B18)</f>
        <v>4170.8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P19" s="99"/>
    </row>
    <row r="20" spans="1:16" ht="15" customHeight="1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P20" s="99"/>
    </row>
    <row r="21" spans="1:16" ht="15" customHeight="1" thickBot="1" x14ac:dyDescent="0.25">
      <c r="A21" s="44" t="s">
        <v>15</v>
      </c>
      <c r="B21" s="45">
        <f>B19-B20</f>
        <v>4170.8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6" ht="15" customHeight="1" thickBot="1" x14ac:dyDescent="0.25">
      <c r="A22" s="46" t="s">
        <v>12</v>
      </c>
      <c r="B22" s="51">
        <f>AVERAGE($B$21:B21)</f>
        <v>4170.8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6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ref="I21" si="3">I19-I20</f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sqref="A1:M1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4650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0</v>
      </c>
      <c r="D21" s="65">
        <f t="shared" ref="D21:E21" si="4">D19-D20</f>
        <v>0</v>
      </c>
      <c r="E21" s="65">
        <f t="shared" si="4"/>
        <v>0</v>
      </c>
      <c r="F21" s="65">
        <f t="shared" si="3"/>
        <v>0</v>
      </c>
      <c r="G21" s="65">
        <f t="shared" si="3"/>
        <v>0</v>
      </c>
      <c r="H21" s="65">
        <f>H19-H20</f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C18" sqref="C18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4300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4300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>L19-L20</f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4300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2046.9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255.17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f>140+149.9</f>
        <v>289.89999999999998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1700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4291.97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4291.97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4291.97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B5" sqref="B5:B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16</v>
      </c>
      <c r="J3" s="105" t="s">
        <v>8</v>
      </c>
      <c r="K3" s="105" t="s">
        <v>9</v>
      </c>
      <c r="L3" s="105" t="s">
        <v>10</v>
      </c>
      <c r="M3" s="107" t="s">
        <v>11</v>
      </c>
    </row>
    <row r="4" spans="1:14" s="37" customFormat="1" ht="11.25" x14ac:dyDescent="0.25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35" t="s">
        <v>19</v>
      </c>
      <c r="B5" s="109" t="s">
        <v>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11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11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11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110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11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110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110"/>
      <c r="C12" s="62"/>
      <c r="D12" s="62"/>
      <c r="E12" s="60"/>
      <c r="F12" s="62"/>
      <c r="G12" s="62"/>
      <c r="H12" s="62"/>
      <c r="I12" s="62"/>
      <c r="J12" s="60"/>
      <c r="K12" s="62"/>
      <c r="L12" s="62"/>
      <c r="M12" s="63"/>
    </row>
    <row r="13" spans="1:14" s="15" customFormat="1" ht="15" customHeight="1" x14ac:dyDescent="0.2">
      <c r="A13" s="40" t="s">
        <v>27</v>
      </c>
      <c r="B13" s="110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110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110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110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110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110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110"/>
      <c r="C19" s="65">
        <f t="shared" ref="C19" si="0">SUM(C5:C18)</f>
        <v>0</v>
      </c>
      <c r="D19" s="65">
        <f t="shared" ref="D19" si="1">SUM(D5:D18)</f>
        <v>0</v>
      </c>
      <c r="E19" s="65">
        <f t="shared" ref="E19:M19" si="2">SUM(E5:E18)</f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110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110"/>
      <c r="C21" s="65">
        <f t="shared" ref="C21" si="3">C19-C20</f>
        <v>0</v>
      </c>
      <c r="D21" s="65">
        <f t="shared" ref="D21:M21" si="4">D19-D20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110"/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0</v>
      </c>
      <c r="H22" s="51">
        <f>AVERAGE($B$21:H21)</f>
        <v>0</v>
      </c>
      <c r="I22" s="51">
        <f>AVERAGE($B$21:I21)</f>
        <v>0</v>
      </c>
      <c r="J22" s="51">
        <f>AVERAGE($B$21:J21)</f>
        <v>0</v>
      </c>
      <c r="K22" s="51">
        <f>AVERAGE($B$21:K21)</f>
        <v>0</v>
      </c>
      <c r="L22" s="51">
        <f>AVERAGE($B$21:L21)</f>
        <v>0</v>
      </c>
      <c r="M22" s="98">
        <f>AVERAGE($B$21:M21)</f>
        <v>0</v>
      </c>
    </row>
    <row r="23" spans="1:13" ht="15" customHeight="1" thickBot="1" x14ac:dyDescent="0.25">
      <c r="A23" s="47" t="s">
        <v>13</v>
      </c>
      <c r="B23" s="111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6">
    <mergeCell ref="B5:B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4753.2299999999996</v>
      </c>
      <c r="C12" s="62"/>
      <c r="D12" s="62"/>
      <c r="E12" s="60"/>
      <c r="F12" s="60"/>
      <c r="G12" s="60"/>
      <c r="H12" s="60"/>
      <c r="I12" s="60"/>
      <c r="J12" s="60"/>
      <c r="K12" s="60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4753.2299999999996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153.22999999999999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C22" sqref="C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>
        <v>1618.2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64.260000000000005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427.86+297.21+500+249.99+249.99</f>
        <v>1725.05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3865.6900000000005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3865.6900000000005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3865.6900000000005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C21" sqref="C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1300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129.05000000000001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65*31</f>
        <v>2015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41.98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3486.03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41.98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3444.05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3444.05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3100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4900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300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5704</v>
      </c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5704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1104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>
        <v>2500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227.19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125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>
        <v>1296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4148.1900000000005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4148.1900000000005</v>
      </c>
      <c r="C21" s="65">
        <f t="shared" ref="C21:M21" si="2">C19-C20</f>
        <v>0</v>
      </c>
      <c r="D21" s="65">
        <f t="shared" si="2"/>
        <v>0</v>
      </c>
      <c r="E21" s="65">
        <f t="shared" ref="E21" si="3">E19-E20</f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4148.1900000000005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/>
      <c r="D12" s="39"/>
      <c r="E12" s="39"/>
      <c r="F12" s="39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997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3497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3497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3497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:M19" si="0">SUM(B5:B18)</f>
        <v>4800</v>
      </c>
      <c r="C19" s="65">
        <f t="shared" si="0"/>
        <v>0</v>
      </c>
      <c r="D19" s="65">
        <f t="shared" si="0"/>
        <v>0</v>
      </c>
      <c r="E19" s="65">
        <f t="shared" si="0"/>
        <v>0</v>
      </c>
      <c r="F19" s="65">
        <f t="shared" si="0"/>
        <v>0</v>
      </c>
      <c r="G19" s="65">
        <f t="shared" si="0"/>
        <v>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1">C19-C20</f>
        <v>0</v>
      </c>
      <c r="D21" s="65">
        <f t="shared" si="1"/>
        <v>0</v>
      </c>
      <c r="E21" s="65">
        <f t="shared" si="1"/>
        <v>0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85C7-B29C-4FDB-B0F6-016975FD36F8}">
  <sheetPr>
    <tabColor rgb="FF00B050"/>
    <pageSetUpPr fitToPage="1"/>
  </sheetPr>
  <dimension ref="A1:M24"/>
  <sheetViews>
    <sheetView zoomScaleNormal="100" workbookViewId="0">
      <selection activeCell="C5" sqref="C5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123" t="s">
        <v>40</v>
      </c>
      <c r="E5" s="123"/>
      <c r="F5" s="123"/>
      <c r="G5" s="123"/>
      <c r="H5" s="123"/>
      <c r="I5" s="123"/>
      <c r="J5" s="123"/>
      <c r="K5" s="123"/>
      <c r="L5" s="123"/>
      <c r="M5" s="124"/>
    </row>
    <row r="6" spans="1:13" s="37" customFormat="1" ht="15" customHeight="1" x14ac:dyDescent="0.25">
      <c r="A6" s="53" t="s">
        <v>20</v>
      </c>
      <c r="B6" s="36"/>
      <c r="C6" s="60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s="37" customFormat="1" ht="15" customHeight="1" x14ac:dyDescent="0.25">
      <c r="A7" s="53" t="s">
        <v>21</v>
      </c>
      <c r="B7" s="36"/>
      <c r="C7" s="60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1:13" s="37" customFormat="1" ht="15" customHeight="1" x14ac:dyDescent="0.25">
      <c r="A8" s="53" t="s">
        <v>22</v>
      </c>
      <c r="B8" s="36"/>
      <c r="C8" s="60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s="37" customFormat="1" ht="15" customHeight="1" x14ac:dyDescent="0.25">
      <c r="A9" s="53" t="s">
        <v>23</v>
      </c>
      <c r="B9" s="36"/>
      <c r="C9" s="60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3" s="37" customFormat="1" ht="15" customHeight="1" x14ac:dyDescent="0.25">
      <c r="A10" s="53" t="s">
        <v>24</v>
      </c>
      <c r="B10" s="36"/>
      <c r="C10" s="60"/>
      <c r="D10" s="125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3" s="37" customFormat="1" ht="15" customHeight="1" x14ac:dyDescent="0.25">
      <c r="A11" s="52" t="s">
        <v>25</v>
      </c>
      <c r="B11" s="39"/>
      <c r="C11" s="62"/>
      <c r="D11" s="125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1:13" s="41" customFormat="1" ht="15" customHeight="1" x14ac:dyDescent="0.25">
      <c r="A12" s="54" t="s">
        <v>26</v>
      </c>
      <c r="B12" s="39">
        <v>4650</v>
      </c>
      <c r="C12" s="62"/>
      <c r="D12" s="125"/>
      <c r="E12" s="125"/>
      <c r="F12" s="125"/>
      <c r="G12" s="125"/>
      <c r="H12" s="125"/>
      <c r="I12" s="125"/>
      <c r="J12" s="125"/>
      <c r="K12" s="125"/>
      <c r="L12" s="125"/>
      <c r="M12" s="126"/>
    </row>
    <row r="13" spans="1:13" s="42" customFormat="1" ht="15" customHeight="1" x14ac:dyDescent="0.25">
      <c r="A13" s="54" t="s">
        <v>27</v>
      </c>
      <c r="B13" s="39"/>
      <c r="C13" s="62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s="41" customFormat="1" ht="15" customHeight="1" x14ac:dyDescent="0.25">
      <c r="A14" s="54" t="s">
        <v>28</v>
      </c>
      <c r="B14" s="39"/>
      <c r="C14" s="62"/>
      <c r="D14" s="125"/>
      <c r="E14" s="125"/>
      <c r="F14" s="125"/>
      <c r="G14" s="125"/>
      <c r="H14" s="125"/>
      <c r="I14" s="125"/>
      <c r="J14" s="125"/>
      <c r="K14" s="125"/>
      <c r="L14" s="125"/>
      <c r="M14" s="126"/>
    </row>
    <row r="15" spans="1:13" s="42" customFormat="1" ht="15" customHeight="1" x14ac:dyDescent="0.25">
      <c r="A15" s="55" t="s">
        <v>29</v>
      </c>
      <c r="B15" s="39"/>
      <c r="C15" s="62"/>
      <c r="D15" s="125"/>
      <c r="E15" s="125"/>
      <c r="F15" s="125"/>
      <c r="G15" s="125"/>
      <c r="H15" s="125"/>
      <c r="I15" s="125"/>
      <c r="J15" s="125"/>
      <c r="K15" s="125"/>
      <c r="L15" s="125"/>
      <c r="M15" s="126"/>
    </row>
    <row r="16" spans="1:13" s="42" customFormat="1" ht="15" customHeight="1" x14ac:dyDescent="0.25">
      <c r="A16" s="54" t="s">
        <v>30</v>
      </c>
      <c r="B16" s="39"/>
      <c r="C16" s="62"/>
      <c r="D16" s="125"/>
      <c r="E16" s="125"/>
      <c r="F16" s="125"/>
      <c r="G16" s="125"/>
      <c r="H16" s="125"/>
      <c r="I16" s="125"/>
      <c r="J16" s="125"/>
      <c r="K16" s="125"/>
      <c r="L16" s="125"/>
      <c r="M16" s="126"/>
    </row>
    <row r="17" spans="1:13" s="37" customFormat="1" ht="15" customHeight="1" x14ac:dyDescent="0.25">
      <c r="A17" s="54" t="s">
        <v>31</v>
      </c>
      <c r="B17" s="39"/>
      <c r="C17" s="62"/>
      <c r="D17" s="125"/>
      <c r="E17" s="125"/>
      <c r="F17" s="125"/>
      <c r="G17" s="125"/>
      <c r="H17" s="125"/>
      <c r="I17" s="125"/>
      <c r="J17" s="125"/>
      <c r="K17" s="125"/>
      <c r="L17" s="125"/>
      <c r="M17" s="126"/>
    </row>
    <row r="18" spans="1:13" s="37" customFormat="1" ht="15" customHeight="1" thickBot="1" x14ac:dyDescent="0.3">
      <c r="A18" s="56" t="s">
        <v>32</v>
      </c>
      <c r="B18" s="58"/>
      <c r="C18" s="64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1:13" s="37" customFormat="1" ht="15" customHeight="1" thickBot="1" x14ac:dyDescent="0.3">
      <c r="A19" s="44" t="s">
        <v>33</v>
      </c>
      <c r="B19" s="45">
        <f t="shared" ref="B19:C19" si="0">SUM(B5:B18)</f>
        <v>4650</v>
      </c>
      <c r="C19" s="65">
        <f t="shared" si="0"/>
        <v>0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6"/>
    </row>
    <row r="20" spans="1:13" s="37" customFormat="1" ht="15" customHeight="1" thickBot="1" x14ac:dyDescent="0.3">
      <c r="A20" s="46" t="s">
        <v>14</v>
      </c>
      <c r="B20" s="59">
        <v>50</v>
      </c>
      <c r="C20" s="62"/>
      <c r="D20" s="125"/>
      <c r="E20" s="125"/>
      <c r="F20" s="125"/>
      <c r="G20" s="125"/>
      <c r="H20" s="125"/>
      <c r="I20" s="125"/>
      <c r="J20" s="125"/>
      <c r="K20" s="125"/>
      <c r="L20" s="125"/>
      <c r="M20" s="126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" si="1">C19-C20</f>
        <v>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s="37" customFormat="1" ht="15" customHeight="1" thickBot="1" x14ac:dyDescent="0.3">
      <c r="A23" s="57" t="s">
        <v>13</v>
      </c>
      <c r="B23" s="48"/>
      <c r="C23" s="48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13" ht="15" x14ac:dyDescent="0.25">
      <c r="A24"/>
    </row>
  </sheetData>
  <mergeCells count="16">
    <mergeCell ref="D5:M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C22" sqref="C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5" customFormat="1" ht="21.75" thickBot="1" x14ac:dyDescent="0.25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2790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3">
        <v>0</v>
      </c>
    </row>
    <row r="21" spans="1:13" ht="15" customHeight="1" thickBot="1" x14ac:dyDescent="0.25">
      <c r="A21" s="44" t="s">
        <v>15</v>
      </c>
      <c r="B21" s="45">
        <f>B19-B20</f>
        <v>4590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B12" sqref="B1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0</v>
      </c>
      <c r="D21" s="65">
        <f t="shared" ref="D21" si="4">D19-D20</f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C5" sqref="C5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>
        <v>1000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>
        <v>33.5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1033.5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1033.5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1033.5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C21" sqref="C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2000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312.79000000000002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15.25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1800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4128.04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f>0.1+2.49</f>
        <v>2.5900000000000003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4125.45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4125.45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zoomScaleNormal="100" workbookViewId="0">
      <selection activeCell="C5" sqref="C5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3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95" customFormat="1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x14ac:dyDescent="0.25">
      <c r="A5" s="26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4984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4984</v>
      </c>
      <c r="C19" s="65">
        <f>SUM(C5:C18)</f>
        <v>0</v>
      </c>
      <c r="D19" s="65">
        <f>SUM(D5:D18)</f>
        <v>0</v>
      </c>
      <c r="E19" s="65">
        <f>SUM(E5:E18)</f>
        <v>0</v>
      </c>
      <c r="F19" s="65">
        <f t="shared" ref="F19:M19" si="1">SUM(F5:F18)</f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384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3900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3900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3900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0</v>
      </c>
      <c r="G21" s="65">
        <f t="shared" ref="G21" si="4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3900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C21" sqref="C21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3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95" customFormat="1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2376.46+2376.77</f>
        <v>4753.2299999999996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4753.2299999999996</v>
      </c>
      <c r="C19" s="65">
        <f>SUM(C5:C18)</f>
        <v>0</v>
      </c>
      <c r="D19" s="65">
        <f>SUM(D5:D18)</f>
        <v>0</v>
      </c>
      <c r="E19" s="65">
        <f t="shared" ref="E19:M19" si="1">SUM(E5:E18)</f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153.22999999999999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ref="G21" si="3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C21" sqref="C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4200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4200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4200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4200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C21" sqref="C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>
        <v>3206.9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1900</v>
      </c>
      <c r="C12" s="39"/>
      <c r="D12" s="39"/>
      <c r="E12" s="60"/>
      <c r="F12" s="60"/>
      <c r="G12" s="60"/>
      <c r="H12" s="60"/>
      <c r="I12" s="60"/>
      <c r="J12" s="60"/>
      <c r="K12" s="60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5106.8999999999996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506.9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B9" sqref="B9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s="37" customFormat="1" ht="15" customHeight="1" x14ac:dyDescent="0.25">
      <c r="A5" s="52" t="s">
        <v>19</v>
      </c>
      <c r="B5" s="60">
        <v>2300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>
        <v>639.97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74.599999999999994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3014.57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3014.57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3014.57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36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39">
        <f>345.43+123.91</f>
        <v>469.34000000000003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4477.34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4477.34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4477.34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C21" sqref="C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1800+2400</f>
        <v>4200</v>
      </c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4200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80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sqref="A1:M1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89" customFormat="1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88" customFormat="1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163.38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1615.85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f>1800+965</f>
        <v>2765</v>
      </c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4544.2299999999996</v>
      </c>
      <c r="C19" s="45">
        <f t="shared" si="0"/>
        <v>0</v>
      </c>
      <c r="D19" s="65">
        <f t="shared" ref="D19" si="1">SUM(D5:D18)</f>
        <v>0</v>
      </c>
      <c r="E19" s="65">
        <f t="shared" ref="E19:M19" si="2">SUM(E5:E18)</f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4544.2299999999996</v>
      </c>
      <c r="C21" s="65">
        <f>C19-C20</f>
        <v>0</v>
      </c>
      <c r="D21" s="65">
        <f t="shared" ref="D21" si="3">D19-D20</f>
        <v>0</v>
      </c>
      <c r="E21" s="65">
        <f t="shared" ref="E21:M21" si="4">E19-E20</f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4544.2299999999996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4712</v>
      </c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0</v>
      </c>
      <c r="D19" s="65">
        <f>SUM(D5:D18)</f>
        <v>0</v>
      </c>
      <c r="E19" s="65">
        <f t="shared" ref="E19:M19" si="1">SUM(E5:E18)</f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4" ht="21.75" thickBot="1" x14ac:dyDescent="0.25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3">
        <v>0</v>
      </c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1200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4700</v>
      </c>
      <c r="C19" s="65">
        <f t="shared" ref="C19:M19" si="1">SUM(C5:C18)</f>
        <v>0</v>
      </c>
      <c r="D19" s="65">
        <f t="shared" ref="D19" si="2">SUM(D5:D18)</f>
        <v>0</v>
      </c>
      <c r="E19" s="65">
        <f>SUM(E5:E18)</f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100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0</v>
      </c>
      <c r="D21" s="65">
        <f t="shared" si="3"/>
        <v>0</v>
      </c>
      <c r="E21" s="65">
        <f>E19-E20</f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C22" sqref="C22:M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>
        <v>1860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>
        <v>2700</v>
      </c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54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4614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41</vt:i4>
      </vt:variant>
      <vt:variant>
        <vt:lpstr>Intervalos Nomeados</vt:lpstr>
      </vt:variant>
      <vt:variant>
        <vt:i4>10</vt:i4>
      </vt:variant>
    </vt:vector>
  </HeadingPairs>
  <TitlesOfParts>
    <vt:vector size="51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MARCOS DI BRIA JR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'MARCOS DI BRIA JR'!Area_de_impressao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2022-02-17T11:42:27Z</dcterms:modified>
</cp:coreProperties>
</file>