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ENATO ANTUNES" sheetId="31" r:id="rId34"/>
    <sheet name="RICARDO CRUZ" sheetId="40" r:id="rId35"/>
    <sheet name="RINALDO JÚNIOR" sheetId="47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J12" i="15"/>
  <c r="J19" s="1"/>
  <c r="J22" i="47" l="1"/>
  <c r="J22" i="31"/>
  <c r="J22" i="19"/>
  <c r="J22" i="51"/>
  <c r="J22" i="3"/>
  <c r="J14"/>
  <c r="J22" i="9"/>
  <c r="J22" i="10"/>
  <c r="J22" i="45"/>
  <c r="J22" i="21"/>
  <c r="J22" i="26"/>
  <c r="J10"/>
  <c r="J22" i="8"/>
  <c r="J22" i="50"/>
  <c r="J22" i="30"/>
  <c r="J7"/>
  <c r="J6"/>
  <c r="J22" i="11"/>
  <c r="J10"/>
  <c r="J12"/>
  <c r="J22" i="23"/>
  <c r="J15"/>
  <c r="J10"/>
  <c r="J22" i="40"/>
  <c r="J22" i="2"/>
  <c r="J9"/>
  <c r="J22" i="12"/>
  <c r="J12"/>
  <c r="J22" i="6"/>
  <c r="J15"/>
  <c r="J13"/>
  <c r="J22" i="17"/>
  <c r="J22" i="4"/>
  <c r="J22" i="5"/>
  <c r="J12"/>
  <c r="J22" i="29"/>
  <c r="J22" i="33"/>
  <c r="J22" i="37"/>
  <c r="J22" i="27"/>
  <c r="J12"/>
  <c r="J22" i="14"/>
  <c r="J22" i="7"/>
  <c r="J20"/>
  <c r="J22" i="48"/>
  <c r="J22" i="49"/>
  <c r="J22" i="35"/>
  <c r="J22" i="22"/>
  <c r="J12"/>
  <c r="J22" i="25"/>
  <c r="J5"/>
  <c r="J9"/>
  <c r="J10"/>
  <c r="J22" i="16"/>
  <c r="J10"/>
  <c r="J22" i="20"/>
  <c r="I22" i="19" l="1"/>
  <c r="I22" i="9"/>
  <c r="I22" i="31"/>
  <c r="I22" i="47"/>
  <c r="I22" i="15"/>
  <c r="I22" i="3"/>
  <c r="I15"/>
  <c r="I14"/>
  <c r="I22" i="26"/>
  <c r="I10"/>
  <c r="I9"/>
  <c r="I22" i="10"/>
  <c r="I22" i="45"/>
  <c r="I22" i="33" l="1"/>
  <c r="I22" i="23"/>
  <c r="I10"/>
  <c r="I7"/>
  <c r="I22" i="2"/>
  <c r="I15"/>
  <c r="I9"/>
  <c r="I22" i="21"/>
  <c r="I22" i="17"/>
  <c r="I22" i="24"/>
  <c r="I22" i="11"/>
  <c r="I15"/>
  <c r="I12"/>
  <c r="I10"/>
  <c r="I22" i="51"/>
  <c r="I22" i="30"/>
  <c r="I6"/>
  <c r="H6"/>
  <c r="I22" i="8"/>
  <c r="I22" i="12"/>
  <c r="I12"/>
  <c r="I22" i="29"/>
  <c r="I12"/>
  <c r="I22" i="50"/>
  <c r="I22" i="6"/>
  <c r="I13"/>
  <c r="I15"/>
  <c r="I22" i="5"/>
  <c r="I12"/>
  <c r="I22" i="14"/>
  <c r="I22" i="37"/>
  <c r="I22" i="16"/>
  <c r="I22" i="22"/>
  <c r="I12"/>
  <c r="I22" i="27"/>
  <c r="I12"/>
  <c r="I22" i="49"/>
  <c r="I22" i="4"/>
  <c r="I22" i="7" l="1"/>
  <c r="I22" i="35"/>
  <c r="I22" i="48"/>
  <c r="I22" i="20"/>
  <c r="I22" i="25"/>
  <c r="I10"/>
  <c r="I9"/>
  <c r="I5"/>
  <c r="H22" i="45"/>
  <c r="H22" i="31"/>
  <c r="H22" i="47"/>
  <c r="H22" i="19"/>
  <c r="H22" i="15"/>
  <c r="H22" i="3"/>
  <c r="H15"/>
  <c r="H14"/>
  <c r="H22" i="9"/>
  <c r="H22" i="26"/>
  <c r="H10"/>
  <c r="H22" i="30" l="1"/>
  <c r="H22" i="10"/>
  <c r="H22" i="21"/>
  <c r="H22" i="51"/>
  <c r="H22" i="48"/>
  <c r="H22" i="24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24"/>
  <c r="F22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21"/>
  <c r="L19"/>
  <c r="K19"/>
  <c r="K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19"/>
  <c r="K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19"/>
  <c r="K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19"/>
  <c r="K21" s="1"/>
  <c r="M19" i="31"/>
  <c r="M21" s="1"/>
  <c r="L19"/>
  <c r="L21" s="1"/>
  <c r="K19"/>
  <c r="K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D22" i="9" l="1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21"/>
  <c r="J22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21"/>
  <c r="J22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I22" l="1"/>
  <c r="H22"/>
  <c r="C2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G22" i="17" l="1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<sst xmlns="http://schemas.openxmlformats.org/spreadsheetml/2006/main" count="1531" uniqueCount="89">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</sst>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sqref="A1:M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f>2325+2325</f>
        <v>4650</v>
      </c>
      <c r="J12" s="98">
        <v>4500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173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4823</v>
      </c>
      <c r="J19" s="101">
        <f t="shared" si="1"/>
        <v>4500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223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4500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>
        <f>AVERAGE($B$21:I21)</f>
        <v>4581.25</v>
      </c>
      <c r="J22" s="111">
        <f>AVERAGE($B$21:J21)</f>
        <v>4572.2222222222226</v>
      </c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22" sqref="J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3418.7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2875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3418.7</v>
      </c>
      <c r="J19" s="101">
        <f t="shared" si="0"/>
        <v>2875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3418.7</v>
      </c>
      <c r="J21" s="101">
        <f t="shared" si="1"/>
        <v>2875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>
        <f>AVERAGE($B$21:I21)</f>
        <v>1207.9625000000001</v>
      </c>
      <c r="J22" s="111">
        <f>AVERAGE($B$21:J21)</f>
        <v>1393.1888888888889</v>
      </c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4200</v>
      </c>
      <c r="J12" s="98">
        <v>4200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4200</v>
      </c>
      <c r="J19" s="101">
        <f t="shared" si="0"/>
        <v>4200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4200</v>
      </c>
      <c r="J21" s="101">
        <f t="shared" si="1"/>
        <v>4200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>
        <f>AVERAGE($B$21:I21)</f>
        <v>4200</v>
      </c>
      <c r="J22" s="111">
        <f>AVERAGE($B$21:J21)</f>
        <v>4200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2500</v>
      </c>
      <c r="J5" s="96">
        <v>2500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550.16999999999996</v>
      </c>
      <c r="J7" s="96">
        <v>476.75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45.08</v>
      </c>
      <c r="J8" s="96">
        <v>45.08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607.35</v>
      </c>
      <c r="J9" s="96">
        <v>607.35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340.99</v>
      </c>
      <c r="J10" s="96">
        <v>410.07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4043.59</v>
      </c>
      <c r="J19" s="101">
        <f t="shared" si="0"/>
        <v>4039.25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64.790000000000006</v>
      </c>
      <c r="J20" s="98">
        <v>36.340000000000003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3978.8</v>
      </c>
      <c r="J21" s="101">
        <f t="shared" si="1"/>
        <v>4002.91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>
        <f>AVERAGE($B$21:I21)</f>
        <v>4230.4712500000005</v>
      </c>
      <c r="J22" s="111">
        <f>AVERAGE($B$21:J21)</f>
        <v>4205.1866666666674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J19" sqref="J19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f>122.67+59.99</f>
        <v>182.66</v>
      </c>
      <c r="J10" s="96">
        <f>59.99+122.67</f>
        <v>182.66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f>1750+1550</f>
        <v>3300</v>
      </c>
      <c r="J12" s="96">
        <f>1693.5+1500</f>
        <v>3193.5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f>341.9+775</f>
        <v>1116.9000000000001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4599.5599999999995</v>
      </c>
      <c r="J19" s="101">
        <f t="shared" si="0"/>
        <v>3376.16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350.22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4599.5599999999995</v>
      </c>
      <c r="J21" s="101">
        <f t="shared" si="1"/>
        <v>3025.9399999999996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>
        <f>AVERAGE($B$21:I21)</f>
        <v>3128.94625</v>
      </c>
      <c r="J22" s="111">
        <f>AVERAGE($B$21:J21)</f>
        <v>3117.5011111111107</v>
      </c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 H1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1000</v>
      </c>
      <c r="J5" s="96">
        <v>1000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171.5</v>
      </c>
      <c r="J7" s="96">
        <v>274.36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3500</v>
      </c>
      <c r="J14" s="98">
        <v>3500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4671.5</v>
      </c>
      <c r="J19" s="101">
        <f t="shared" si="0"/>
        <v>4774.3600000000006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71.5</v>
      </c>
      <c r="J20" s="98">
        <v>174.36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4600</v>
      </c>
      <c r="J21" s="101">
        <f t="shared" si="1"/>
        <v>4600.0000000000009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>
        <f>AVERAGE($B$21:I21)</f>
        <v>4590.42</v>
      </c>
      <c r="J22" s="111">
        <f>AVERAGE($B$21:J21)</f>
        <v>4591.4844444444443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1" sqref="J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4000</v>
      </c>
      <c r="J5" s="96">
        <v>4000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624.41999999999996</v>
      </c>
      <c r="J7" s="96">
        <v>710.6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89.7</v>
      </c>
      <c r="J8" s="96">
        <v>60.23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385.32</v>
      </c>
      <c r="J9" s="96">
        <v>385.32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169.95</v>
      </c>
      <c r="J10" s="96">
        <f>173.82</f>
        <v>173.82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5269.3899999999994</v>
      </c>
      <c r="J19" s="101">
        <f t="shared" si="1"/>
        <v>5329.9699999999993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669.39</v>
      </c>
      <c r="J20" s="98">
        <v>729.97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4599.9999999999991</v>
      </c>
      <c r="J21" s="101">
        <f t="shared" si="2"/>
        <v>4599.9999999999991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>2500+1000</f>
        <v>3500</v>
      </c>
      <c r="G14" s="96">
        <f>2500+1000</f>
        <v>3500</v>
      </c>
      <c r="H14" s="96">
        <f>2500+1000</f>
        <v>3500</v>
      </c>
      <c r="I14" s="96">
        <f>2500+1000</f>
        <v>3500</v>
      </c>
      <c r="J14" s="96">
        <f>2500+1000</f>
        <v>3500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f>152.7+246.3+202.9</f>
        <v>601.9</v>
      </c>
      <c r="J15" s="98">
        <v>177.9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500</v>
      </c>
      <c r="J18" s="98">
        <v>890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4540.55</v>
      </c>
      <c r="G19" s="101">
        <f t="shared" si="0"/>
        <v>4605.7</v>
      </c>
      <c r="H19" s="101">
        <f t="shared" si="0"/>
        <v>4610</v>
      </c>
      <c r="I19" s="101">
        <f t="shared" si="0"/>
        <v>4601.8999999999996</v>
      </c>
      <c r="J19" s="101">
        <f t="shared" si="0"/>
        <v>4567.8999999999996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1.9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4540.55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4567.8999999999996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>
        <f>AVERAGE($B$21:I21)</f>
        <v>4564.2749999999996</v>
      </c>
      <c r="J22" s="111">
        <f>AVERAGE($B$21:J21)</f>
        <v>4564.6777777777779</v>
      </c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3200</v>
      </c>
      <c r="J5" s="96">
        <v>3200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1400</v>
      </c>
      <c r="J12" s="98">
        <v>1400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4600</v>
      </c>
      <c r="J19" s="101">
        <f t="shared" si="1"/>
        <v>4600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19" sqref="J19:J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 t="s">
        <v>35</v>
      </c>
      <c r="K19" s="69">
        <f t="shared" ref="K19:M19" si="0">SUM(K5:K18)</f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1">K19-K20</f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4340</v>
      </c>
      <c r="J12" s="98">
        <v>4200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4340</v>
      </c>
      <c r="J19" s="101">
        <f t="shared" si="1"/>
        <v>4200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4340</v>
      </c>
      <c r="J21" s="101">
        <f t="shared" si="2"/>
        <v>4200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>
        <f>AVERAGE($B$21:I21)</f>
        <v>4012.5</v>
      </c>
      <c r="J22" s="111">
        <f>AVERAGE($B$21:J21)</f>
        <v>4033.3333333333335</v>
      </c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J22" sqref="J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612.65</v>
      </c>
      <c r="J7" s="96">
        <v>702.13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122.5</v>
      </c>
      <c r="J8" s="96">
        <v>130.68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f>436.24+125.85</f>
        <v>562.09</v>
      </c>
      <c r="J9" s="96">
        <f>436.24+125.85</f>
        <v>562.09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233.68</v>
      </c>
      <c r="J10" s="96">
        <v>225.43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f>123+510.05</f>
        <v>633.04999999999995</v>
      </c>
      <c r="J15" s="98">
        <v>190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2163.9700000000003</v>
      </c>
      <c r="J19" s="101">
        <f t="shared" si="0"/>
        <v>1810.3300000000002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56.71</v>
      </c>
      <c r="J20" s="98">
        <v>16.940000000000001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2107.2600000000002</v>
      </c>
      <c r="J21" s="101">
        <f t="shared" si="1"/>
        <v>1793.39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>
        <f>AVERAGE($B$21:I21)</f>
        <v>1845.1912500000001</v>
      </c>
      <c r="J22" s="111">
        <f>AVERAGE($B$21:J21)</f>
        <v>1839.4355555555558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4753.33</v>
      </c>
      <c r="J12" s="98">
        <v>4600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4753.33</v>
      </c>
      <c r="J19" s="101">
        <f t="shared" si="0"/>
        <v>4600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153.33000000000001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>
        <f>AVERAGE($B$21:I21)</f>
        <v>4561.6662500000002</v>
      </c>
      <c r="J22" s="111">
        <f>AVERAGE($B$21:J21)</f>
        <v>4565.9255555555555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18" sqref="L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2380</v>
      </c>
      <c r="J12" s="61">
        <f>85*28</f>
        <v>2380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1457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2950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5330</v>
      </c>
      <c r="J19" s="69">
        <f t="shared" si="1"/>
        <v>3837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730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4600</v>
      </c>
      <c r="J21" s="69">
        <f t="shared" si="2"/>
        <v>3837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>
        <f>AVERAGE($B$21:I21)</f>
        <v>4434.5</v>
      </c>
      <c r="J22" s="77">
        <f>AVERAGE($B$21:J21)</f>
        <v>4368.1111111111113</v>
      </c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15" sqref="J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2300</v>
      </c>
      <c r="J5" s="57">
        <v>2300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57">
        <v>2550</v>
      </c>
      <c r="J12" s="57">
        <v>2550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4850</v>
      </c>
      <c r="J19" s="69">
        <f t="shared" si="0"/>
        <v>4850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250</v>
      </c>
      <c r="J20" s="61">
        <v>250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2" sqref="J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4500</v>
      </c>
      <c r="H12" s="172">
        <v>4650</v>
      </c>
      <c r="I12" s="172">
        <v>4650</v>
      </c>
      <c r="J12" s="172">
        <v>4500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4650</v>
      </c>
      <c r="J19" s="69">
        <f t="shared" si="1"/>
        <v>4500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50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4600</v>
      </c>
      <c r="J21" s="69">
        <f t="shared" si="2"/>
        <v>4500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>
        <f>AVERAGE($B$21:I21)</f>
        <v>4587.5</v>
      </c>
      <c r="J22" s="77">
        <f>AVERAGE($B$21:J21)</f>
        <v>4577.7777777777774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>1614.3+3.9</f>
        <v>1618.2</v>
      </c>
      <c r="G5" s="57">
        <f>1614.3+3.9</f>
        <v>1618.2</v>
      </c>
      <c r="H5" s="57">
        <f>1614.3+3.9</f>
        <v>1618.2</v>
      </c>
      <c r="I5" s="57">
        <f>1614.3+3.9</f>
        <v>1618.2</v>
      </c>
      <c r="J5" s="57">
        <f>1614.3+3.9</f>
        <v>1618.2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477.48</v>
      </c>
      <c r="J6" s="57">
        <v>477.48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224.45</v>
      </c>
      <c r="J7" s="57">
        <v>408.34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f>86.2+30.4</f>
        <v>116.6</v>
      </c>
      <c r="J9" s="57">
        <f>86.2+30.4</f>
        <v>116.6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f>425+229.99+246.89+17.63</f>
        <v>919.51</v>
      </c>
      <c r="J10" s="57">
        <f>425+266.89+249.99+428.72</f>
        <v>1370.6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3894.53</v>
      </c>
      <c r="G19" s="69">
        <f t="shared" si="1"/>
        <v>3926.88</v>
      </c>
      <c r="H19" s="69">
        <f t="shared" si="1"/>
        <v>4282.0400000000009</v>
      </c>
      <c r="I19" s="69">
        <f t="shared" si="1"/>
        <v>3356.24</v>
      </c>
      <c r="J19" s="69">
        <f t="shared" si="1"/>
        <v>3991.2200000000003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3894.53</v>
      </c>
      <c r="G21" s="69">
        <f t="shared" si="2"/>
        <v>3926.88</v>
      </c>
      <c r="H21" s="69">
        <f t="shared" si="2"/>
        <v>4282.0400000000009</v>
      </c>
      <c r="I21" s="69">
        <f t="shared" si="2"/>
        <v>3356.24</v>
      </c>
      <c r="J21" s="69">
        <f t="shared" si="2"/>
        <v>3991.2200000000003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>
        <f>AVERAGE($B$21:I21)</f>
        <v>3909.7475000000004</v>
      </c>
      <c r="J22" s="77">
        <f>AVERAGE($B$21:J21)</f>
        <v>3918.8000000000006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1950</v>
      </c>
      <c r="J12" s="61">
        <v>1950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f>430+170+950+660.4+104.6</f>
        <v>2315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1950</v>
      </c>
      <c r="J19" s="69">
        <f t="shared" si="1"/>
        <v>1950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1950</v>
      </c>
      <c r="J21" s="69">
        <f t="shared" si="2"/>
        <v>1950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>
        <f>AVERAGE($B$21:I21)</f>
        <v>2860.5687499999999</v>
      </c>
      <c r="J22" s="77">
        <f>AVERAGE($B$21:J21)</f>
        <v>2759.3944444444442</v>
      </c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3250</v>
      </c>
      <c r="J5" s="130">
        <v>3250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f>313.42+325.85</f>
        <v>639.27</v>
      </c>
      <c r="J7" s="130">
        <v>366.68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f>181.44+169.19</f>
        <v>350.63</v>
      </c>
      <c r="J10" s="130">
        <f>163.99+257.8</f>
        <v>421.79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360</v>
      </c>
      <c r="J15" s="133">
        <f>172.5+36.6+23.9+131.6+50</f>
        <v>414.6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4599.8999999999996</v>
      </c>
      <c r="J19" s="138">
        <f t="shared" si="1"/>
        <v>4453.07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57.54</v>
      </c>
      <c r="J20" s="133">
        <v>36.6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4542.3599999999997</v>
      </c>
      <c r="J21" s="138">
        <f t="shared" si="2"/>
        <v>4416.4699999999993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77">
        <f>AVERAGE($B$21:I21)</f>
        <v>3638.7099999999996</v>
      </c>
      <c r="J22" s="77">
        <f>AVERAGE($B$21:J21)</f>
        <v>3725.1277777777773</v>
      </c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2500</v>
      </c>
      <c r="J5" s="57">
        <v>2500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2">
        <v>2061.5</v>
      </c>
      <c r="I12" s="172">
        <v>2061.5</v>
      </c>
      <c r="J12" s="57">
        <v>1995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42.9</v>
      </c>
      <c r="J15" s="61">
        <v>108.5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4604.3999999999996</v>
      </c>
      <c r="J19" s="69">
        <f t="shared" si="0"/>
        <v>4603.5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4.4000000000000004</v>
      </c>
      <c r="J20" s="61">
        <v>3.5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>
        <f>AVERAGE($C$21:J21)</f>
        <v>4600</v>
      </c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7" sqref="J17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57">
        <v>5403</v>
      </c>
      <c r="H12" s="172">
        <f>2700.1+2883</f>
        <v>5583.1</v>
      </c>
      <c r="I12" s="172">
        <f>2700.1+2883</f>
        <v>5583.1</v>
      </c>
      <c r="J12" s="172">
        <f>2613+2790</f>
        <v>5403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5583.1</v>
      </c>
      <c r="J19" s="69">
        <f t="shared" si="0"/>
        <v>5403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983.1</v>
      </c>
      <c r="J20" s="61">
        <v>803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>
        <f>AVERAGE($B$21:I21)</f>
        <v>4555.6350000000002</v>
      </c>
      <c r="J22" s="77">
        <f>AVERAGE($B$21:J21)</f>
        <v>4560.5644444444442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1291.3900000000001</v>
      </c>
      <c r="J5" s="96">
        <v>1291.3900000000001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f>1897.48-I5-I9</f>
        <v>507.26999999999992</v>
      </c>
      <c r="J6" s="96">
        <f>1798.66-J5</f>
        <v>507.27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24.35</v>
      </c>
      <c r="J7" s="96">
        <f>16.97+1.58</f>
        <v>18.549999999999997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98.82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2697</v>
      </c>
      <c r="J12" s="98">
        <v>2610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4618.83</v>
      </c>
      <c r="J19" s="101">
        <f t="shared" si="0"/>
        <v>4427.21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18.829999999999998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4600</v>
      </c>
      <c r="J21" s="101">
        <f t="shared" si="1"/>
        <v>4427.21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>
        <f>AVERAGE($B$21:I21)</f>
        <v>4516.0387499999997</v>
      </c>
      <c r="J22" s="111">
        <f>AVERAGE($B$21:J21)</f>
        <v>4506.1688888888884</v>
      </c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1" sqref="J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J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f t="shared" si="0"/>
        <v>4700</v>
      </c>
      <c r="J12" s="61">
        <f t="shared" si="0"/>
        <v>4700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4700</v>
      </c>
      <c r="J19" s="69">
        <f t="shared" si="2"/>
        <v>4700</v>
      </c>
      <c r="K19" s="69">
        <f t="shared" si="2"/>
        <v>0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100</v>
      </c>
      <c r="J20" s="61">
        <v>100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4600</v>
      </c>
      <c r="K21" s="69">
        <f t="shared" si="3"/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>
        <f>AVERAGE($B$21:I21)</f>
        <v>4600</v>
      </c>
      <c r="J22" s="77">
        <f>AVERAGE($B$21:J21)</f>
        <v>4600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J16" sqref="J16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4500</v>
      </c>
      <c r="H12" s="172">
        <v>4500</v>
      </c>
      <c r="I12" s="172">
        <v>4500</v>
      </c>
      <c r="J12" s="172">
        <v>4500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4500</v>
      </c>
      <c r="J19" s="69">
        <f t="shared" si="1"/>
        <v>4500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4500</v>
      </c>
      <c r="J21" s="69">
        <f t="shared" si="2"/>
        <v>4500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>
        <f>AVERAGE($B$21:I21)</f>
        <v>4530</v>
      </c>
      <c r="J22" s="77">
        <f>AVERAGE($B$21:J21)</f>
        <v>4526.666666666667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94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94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94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94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94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94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95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4800</v>
      </c>
      <c r="H12" s="172">
        <v>4800</v>
      </c>
      <c r="I12" s="172">
        <v>4800</v>
      </c>
      <c r="J12" s="172">
        <v>4800</v>
      </c>
      <c r="K12" s="172">
        <v>0</v>
      </c>
      <c r="L12" s="173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3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95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3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3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95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4800</v>
      </c>
      <c r="J19" s="69">
        <f t="shared" si="1"/>
        <v>4800</v>
      </c>
      <c r="K19" s="69">
        <f t="shared" si="1"/>
        <v>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116">
        <v>200</v>
      </c>
      <c r="J20" s="116">
        <v>200</v>
      </c>
      <c r="K20" s="61">
        <v>0</v>
      </c>
      <c r="L20" s="95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2">F19-F20</f>
        <v>4600</v>
      </c>
      <c r="G21" s="69">
        <f t="shared" si="2"/>
        <v>4600</v>
      </c>
      <c r="H21" s="69">
        <f t="shared" si="2"/>
        <v>4600</v>
      </c>
      <c r="I21" s="69">
        <f t="shared" si="2"/>
        <v>4600</v>
      </c>
      <c r="J21" s="69">
        <f t="shared" si="2"/>
        <v>4600</v>
      </c>
      <c r="K21" s="69">
        <f t="shared" si="2"/>
        <v>0</v>
      </c>
      <c r="L21" s="69">
        <f t="shared" si="2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>
        <f>AVERAGE($B$21:I21)</f>
        <v>4025</v>
      </c>
      <c r="J22" s="77">
        <f>AVERAGE($B$21:J21)</f>
        <v>4088.8888888888887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19" sqref="J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 t="s">
        <v>35</v>
      </c>
      <c r="K19" s="69">
        <f t="shared" ref="K19:M19" si="0">SUM(K5:K18)</f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1">K19-K20</f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:I22" si="3">AVERAGE(H21)</f>
        <v>0</v>
      </c>
      <c r="I22" s="77">
        <f t="shared" si="3"/>
        <v>0</v>
      </c>
      <c r="J22" s="77">
        <f t="shared" ref="J22" si="4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700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2170</v>
      </c>
      <c r="J12" s="25">
        <v>2100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2170</v>
      </c>
      <c r="J19" s="22">
        <f t="shared" si="0"/>
        <v>2800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1507.08</v>
      </c>
      <c r="I21" s="22">
        <f t="shared" si="1"/>
        <v>2170</v>
      </c>
      <c r="J21" s="22">
        <f t="shared" si="1"/>
        <v>2800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>
        <f>AVERAGE($B$21:I21)</f>
        <v>2834.6350000000002</v>
      </c>
      <c r="J22" s="53">
        <f>AVERAGE($B$21:J21)</f>
        <v>2830.7866666666669</v>
      </c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19" sqref="J19:J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 t="s">
        <v>35</v>
      </c>
      <c r="K19" s="69">
        <f t="shared" ref="K19:M19" si="0">SUM(K5:K18)</f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f t="shared" ref="K21:M21" si="1">K19-K20</f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7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:I22" si="3">AVERAGE(H21)</f>
        <v>0</v>
      </c>
      <c r="I22" s="77">
        <f t="shared" si="3"/>
        <v>0</v>
      </c>
      <c r="J22" s="77">
        <f t="shared" ref="J22" si="4">AVERAGE(J21)</f>
        <v>0</v>
      </c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J21" sqref="J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700</v>
      </c>
      <c r="J5" s="96">
        <v>700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89.96</v>
      </c>
      <c r="J7" s="96">
        <v>121.54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69.06</v>
      </c>
      <c r="J8" s="96">
        <v>66.12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2686.67</v>
      </c>
      <c r="J12" s="96">
        <v>2600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118.42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280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3664.11</v>
      </c>
      <c r="J19" s="101">
        <f t="shared" si="0"/>
        <v>3767.66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3664.11</v>
      </c>
      <c r="J21" s="101">
        <f t="shared" si="1"/>
        <v>3767.66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>
        <f>AVERAGE($B$21:I21)</f>
        <v>3737.0262499999999</v>
      </c>
      <c r="J22" s="111">
        <f>AVERAGE($B$21:J21)</f>
        <v>3740.4299999999994</v>
      </c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J18" sqref="J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 t="s">
        <v>35</v>
      </c>
      <c r="K19" s="22">
        <f t="shared" ref="K19:M19" si="0">SUM(K5:K18)</f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2">
        <f t="shared" ref="K21:M21" si="1">K19-K20</f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3" sqref="J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4650</v>
      </c>
      <c r="J12" s="98">
        <v>4500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4650</v>
      </c>
      <c r="J19" s="101">
        <v>4500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50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4600</v>
      </c>
      <c r="J21" s="101">
        <f t="shared" si="1"/>
        <v>4500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>
        <f>AVERAGE($B$21:I21)</f>
        <v>4525</v>
      </c>
      <c r="J22" s="111">
        <f>AVERAGE($B$21:J21)</f>
        <v>4522.2222222222226</v>
      </c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1" sqref="J21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1500</v>
      </c>
      <c r="J5" s="96">
        <v>1500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135.01</v>
      </c>
      <c r="J7" s="96">
        <v>193.5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83.6</v>
      </c>
      <c r="J8" s="96">
        <v>89.16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146.91</v>
      </c>
      <c r="J10" s="96">
        <v>143.05000000000001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2800</v>
      </c>
      <c r="J12" s="98">
        <v>2800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4665.5200000000004</v>
      </c>
      <c r="J19" s="101">
        <f t="shared" si="1"/>
        <v>4725.71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65.52</v>
      </c>
      <c r="J20" s="98">
        <v>125.71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4600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>
        <f>AVERAGE($B$21:I21)</f>
        <v>4598.5325000000003</v>
      </c>
      <c r="J22" s="111">
        <f>AVERAGE($B$21:J21)</f>
        <v>4598.695555555556</v>
      </c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13" sqref="J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2700</v>
      </c>
      <c r="J5" s="57">
        <v>2700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1900</v>
      </c>
      <c r="J12" s="61">
        <v>1900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4600</v>
      </c>
      <c r="J19" s="69">
        <f t="shared" si="0"/>
        <v>4600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>
        <f>AVERAGE($C$21:I21)</f>
        <v>4328.5714285714284</v>
      </c>
      <c r="J22" s="77">
        <f>AVERAGE($C$21:J21)</f>
        <v>4362.5</v>
      </c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57">
        <v>4640</v>
      </c>
      <c r="H12" s="172">
        <v>4960</v>
      </c>
      <c r="I12" s="61">
        <v>4800</v>
      </c>
      <c r="J12" s="61">
        <v>4800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4800</v>
      </c>
      <c r="J19" s="69">
        <f t="shared" si="0"/>
        <v>4800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200</v>
      </c>
      <c r="J20" s="61">
        <v>200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4600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>
        <f>AVERAGE($C$21:I21)</f>
        <v>4491.4285714285716</v>
      </c>
      <c r="J22" s="77">
        <f>AVERAGE($C$21:J21)</f>
        <v>4505</v>
      </c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430</v>
      </c>
      <c r="J5" s="96">
        <v>500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666.52</v>
      </c>
      <c r="J6" s="96">
        <v>728.52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85</v>
      </c>
      <c r="J9" s="96">
        <v>85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f>1360+2160</f>
        <v>3520</v>
      </c>
      <c r="J12" s="98">
        <f>1920+1680</f>
        <v>3600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4701.5200000000004</v>
      </c>
      <c r="J19" s="101">
        <f t="shared" si="0"/>
        <v>4913.5200000000004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101.52</v>
      </c>
      <c r="J20" s="98">
        <v>313.52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4600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>
        <f>AVERAGE($B$21:J21)</f>
        <v>4600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J22" sqref="J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211.32</v>
      </c>
      <c r="J10" s="96">
        <v>205.71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f>370+1060</f>
        <v>1430</v>
      </c>
      <c r="J13" s="98">
        <f>350+180+1100</f>
        <v>1630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6">
        <v>2000</v>
      </c>
      <c r="J14" s="96">
        <v>2000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f>17.98+25.98+293.2+405</f>
        <v>742.16</v>
      </c>
      <c r="J15" s="98">
        <f>392.4+300</f>
        <v>692.4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200</v>
      </c>
      <c r="J18" s="98">
        <v>150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4583.4799999999996</v>
      </c>
      <c r="J19" s="101">
        <f t="shared" si="0"/>
        <v>4678.1099999999997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49.57</v>
      </c>
      <c r="J20" s="98">
        <v>78.11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4533.91</v>
      </c>
      <c r="J21" s="101">
        <f t="shared" si="1"/>
        <v>4600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>
        <f>AVERAGE($B$21:I21)</f>
        <v>4002.7249999999999</v>
      </c>
      <c r="J22" s="111">
        <f>AVERAGE($B$21:J21)</f>
        <v>4069.0888888888894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18" sqref="J18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4704</v>
      </c>
      <c r="J12" s="98">
        <v>4704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4704</v>
      </c>
      <c r="J19" s="101">
        <f t="shared" si="0"/>
        <v>4704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104</v>
      </c>
      <c r="J20" s="98">
        <f>76.39+104</f>
        <v>180.39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4600</v>
      </c>
      <c r="J21" s="101">
        <f t="shared" si="1"/>
        <v>4523.6099999999997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>
        <f>AVERAGE($B$21:I21)</f>
        <v>4278.7537499999999</v>
      </c>
      <c r="J22" s="111">
        <f>AVERAGE($B$21:J21)</f>
        <v>4305.96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f>2356+2356</f>
        <v>4712</v>
      </c>
      <c r="J12" s="98">
        <f>2280+2280</f>
        <v>4560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4712</v>
      </c>
      <c r="J19" s="101">
        <f t="shared" si="0"/>
        <v>4560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112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4600</v>
      </c>
      <c r="J21" s="101">
        <f t="shared" si="1"/>
        <v>4560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>
        <f>AVERAGE($B$21:I21)</f>
        <v>4440.9225000000006</v>
      </c>
      <c r="J22" s="111">
        <f>AVERAGE($B$21:J21)</f>
        <v>4454.1533333333336</v>
      </c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J22" sqref="J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1900</v>
      </c>
      <c r="J5" s="96">
        <v>1900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739.08</v>
      </c>
      <c r="J6" s="96">
        <v>720.13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214.96</v>
      </c>
      <c r="J7" s="96">
        <v>402.88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f>298.71+221.43</f>
        <v>520.14</v>
      </c>
      <c r="J9" s="96">
        <v>298.70999999999998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f>98.98+103.19</f>
        <v>202.17000000000002</v>
      </c>
      <c r="J10" s="96">
        <f>98.98+103.18</f>
        <v>202.16000000000003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47.8</v>
      </c>
      <c r="J15" s="98">
        <v>54.9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3624.15</v>
      </c>
      <c r="J19" s="101">
        <f t="shared" si="0"/>
        <v>3578.78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18.95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3605.2000000000003</v>
      </c>
      <c r="J21" s="101">
        <f t="shared" si="1"/>
        <v>3578.78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>
        <f>AVERAGE($B$21:I21)</f>
        <v>3490.1675</v>
      </c>
      <c r="J22" s="111">
        <f>AVERAGE($B$21:J21)</f>
        <v>3500.0133333333333</v>
      </c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2019-10-08T11:43:12Z</dcterms:modified>
</cp:coreProperties>
</file>