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  <fileRecoveryPr repairLoad="1"/>
</workbook>
</file>

<file path=xl/calcChain.xml><?xml version="1.0" encoding="utf-8"?>
<calcChain xmlns="http://schemas.openxmlformats.org/spreadsheetml/2006/main">
  <c r="I22" i="44" l="1"/>
  <c r="I21" i="44"/>
  <c r="I19" i="44"/>
  <c r="I22" i="46"/>
  <c r="I21" i="46"/>
  <c r="I19" i="46"/>
  <c r="I22" i="24"/>
  <c r="H21" i="24"/>
  <c r="I21" i="24"/>
  <c r="H19" i="24"/>
  <c r="I19" i="24"/>
  <c r="I20" i="45"/>
  <c r="I22" i="45"/>
  <c r="I21" i="45"/>
  <c r="I19" i="45"/>
  <c r="I22" i="40"/>
  <c r="I21" i="40"/>
  <c r="I19" i="40"/>
  <c r="I22" i="8"/>
  <c r="I21" i="8"/>
  <c r="I19" i="8"/>
  <c r="I22" i="35"/>
  <c r="I21" i="35"/>
  <c r="I22" i="27"/>
  <c r="I21" i="27"/>
  <c r="H22" i="41"/>
  <c r="I22" i="41"/>
  <c r="H21" i="41"/>
  <c r="I21" i="41"/>
  <c r="H19" i="41"/>
  <c r="I19" i="41"/>
  <c r="I22" i="28"/>
  <c r="I21" i="28"/>
  <c r="I19" i="28"/>
  <c r="I21" i="22"/>
  <c r="H19" i="22"/>
  <c r="H21" i="22" s="1"/>
  <c r="I19" i="22"/>
  <c r="I12" i="22"/>
  <c r="I22" i="19"/>
  <c r="I21" i="19"/>
  <c r="I19" i="19"/>
  <c r="I13" i="19"/>
  <c r="H22" i="22" l="1"/>
  <c r="I22" i="22"/>
  <c r="H19" i="23" l="1"/>
  <c r="I19" i="23"/>
  <c r="I21" i="23" s="1"/>
  <c r="I10" i="23"/>
  <c r="I15" i="23"/>
  <c r="I21" i="25" l="1"/>
  <c r="I22" i="25" s="1"/>
  <c r="I19" i="25"/>
  <c r="I10" i="25"/>
  <c r="I21" i="20"/>
  <c r="I22" i="20" s="1"/>
  <c r="I22" i="15"/>
  <c r="I22" i="33"/>
  <c r="I21" i="33"/>
  <c r="I22" i="21"/>
  <c r="I22" i="37"/>
  <c r="I21" i="37"/>
  <c r="I19" i="37"/>
  <c r="I19" i="3"/>
  <c r="I21" i="3" s="1"/>
  <c r="H19" i="3"/>
  <c r="I15" i="3"/>
  <c r="I22" i="17"/>
  <c r="I21" i="17"/>
  <c r="I19" i="17"/>
  <c r="I22" i="11"/>
  <c r="I21" i="11"/>
  <c r="I19" i="11"/>
  <c r="I15" i="11"/>
  <c r="I15" i="14"/>
  <c r="I19" i="14"/>
  <c r="I21" i="14" s="1"/>
  <c r="I22" i="14" s="1"/>
  <c r="I22" i="10"/>
  <c r="I21" i="10"/>
  <c r="I19" i="10"/>
  <c r="I19" i="9"/>
  <c r="I21" i="9" s="1"/>
  <c r="I22" i="9" s="1"/>
  <c r="H22" i="9"/>
  <c r="G19" i="9"/>
  <c r="G21" i="9" s="1"/>
  <c r="I22" i="26"/>
  <c r="I21" i="26"/>
  <c r="I19" i="26"/>
  <c r="I22" i="12"/>
  <c r="I21" i="12"/>
  <c r="I19" i="12"/>
  <c r="I12" i="12"/>
  <c r="I22" i="7"/>
  <c r="I21" i="7"/>
  <c r="I19" i="7"/>
  <c r="I19" i="6"/>
  <c r="I21" i="6" s="1"/>
  <c r="I22" i="6" s="1"/>
  <c r="I13" i="6"/>
  <c r="I15" i="6"/>
  <c r="I19" i="5"/>
  <c r="I21" i="5" s="1"/>
  <c r="H19" i="5"/>
  <c r="I12" i="5"/>
  <c r="I22" i="4"/>
  <c r="I21" i="4"/>
  <c r="I19" i="4"/>
  <c r="I19" i="30"/>
  <c r="I21" i="30" s="1"/>
  <c r="I9" i="30"/>
  <c r="I6" i="30"/>
  <c r="I15" i="2"/>
  <c r="I19" i="2"/>
  <c r="I21" i="2" s="1"/>
  <c r="I22" i="2" s="1"/>
  <c r="I22" i="29"/>
  <c r="I19" i="29"/>
  <c r="I21" i="29" s="1"/>
  <c r="H22" i="10" l="1"/>
  <c r="H21" i="10"/>
  <c r="H19" i="10"/>
  <c r="G22" i="14"/>
  <c r="H22" i="14"/>
  <c r="H21" i="14"/>
  <c r="H19" i="14"/>
  <c r="H22" i="44"/>
  <c r="H21" i="44"/>
  <c r="H19" i="44"/>
  <c r="H22" i="40"/>
  <c r="H21" i="40"/>
  <c r="H19" i="40"/>
  <c r="H22" i="6"/>
  <c r="H21" i="6"/>
  <c r="H19" i="6"/>
  <c r="H22" i="19"/>
  <c r="H21" i="19"/>
  <c r="H19" i="19"/>
  <c r="H22" i="45"/>
  <c r="H21" i="45"/>
  <c r="H19" i="45"/>
  <c r="H22" i="2"/>
  <c r="H19" i="2" l="1"/>
  <c r="H21" i="2" s="1"/>
  <c r="H22" i="11"/>
  <c r="H21" i="11"/>
  <c r="H19" i="11"/>
  <c r="H22" i="12"/>
  <c r="H21" i="12"/>
  <c r="H19" i="12"/>
  <c r="H22" i="28"/>
  <c r="H21" i="28"/>
  <c r="H19" i="28"/>
  <c r="H22" i="26"/>
  <c r="H21" i="26"/>
  <c r="H19" i="26"/>
  <c r="H22" i="17"/>
  <c r="H21" i="17"/>
  <c r="H19" i="17"/>
  <c r="H22" i="4"/>
  <c r="H21" i="4"/>
  <c r="H19" i="4"/>
  <c r="H22" i="15"/>
  <c r="H22" i="24"/>
  <c r="H22" i="33"/>
  <c r="H21" i="33"/>
  <c r="H19" i="30"/>
  <c r="H21" i="30" s="1"/>
  <c r="I22" i="30" s="1"/>
  <c r="H22" i="25"/>
  <c r="H21" i="25"/>
  <c r="H19" i="25"/>
  <c r="H22" i="23"/>
  <c r="H21" i="23"/>
  <c r="I22" i="23" s="1"/>
  <c r="H22" i="46"/>
  <c r="H21" i="46"/>
  <c r="H19" i="46"/>
  <c r="H19" i="29"/>
  <c r="H21" i="29" s="1"/>
  <c r="H21" i="5"/>
  <c r="I22" i="5" s="1"/>
  <c r="H22" i="16"/>
  <c r="H22" i="37"/>
  <c r="H21" i="37"/>
  <c r="H19" i="37"/>
  <c r="H22" i="8"/>
  <c r="H21" i="8"/>
  <c r="H19" i="8"/>
  <c r="H22" i="35"/>
  <c r="H21" i="35"/>
  <c r="H22" i="20"/>
  <c r="H21" i="20"/>
  <c r="H22" i="7"/>
  <c r="H21" i="7"/>
  <c r="H19" i="7"/>
  <c r="H21" i="27"/>
  <c r="H22" i="27" s="1"/>
  <c r="H22" i="21"/>
  <c r="H22" i="5" l="1"/>
  <c r="H22" i="30"/>
  <c r="G22" i="10"/>
  <c r="G21" i="10"/>
  <c r="G19" i="10"/>
  <c r="G22" i="44" l="1"/>
  <c r="G21" i="44"/>
  <c r="G19" i="44"/>
  <c r="G21" i="46"/>
  <c r="G22" i="46" s="1"/>
  <c r="G19" i="46"/>
  <c r="G12" i="46"/>
  <c r="G22" i="24"/>
  <c r="G21" i="24"/>
  <c r="G19" i="24"/>
  <c r="G22" i="45"/>
  <c r="G21" i="45"/>
  <c r="G19" i="45"/>
  <c r="G22" i="40"/>
  <c r="G21" i="40"/>
  <c r="G19" i="40"/>
  <c r="G22" i="8"/>
  <c r="G21" i="8"/>
  <c r="G19" i="8"/>
  <c r="G22" i="35"/>
  <c r="G21" i="35"/>
  <c r="G22" i="27"/>
  <c r="G21" i="27"/>
  <c r="G12" i="27"/>
  <c r="G22" i="41"/>
  <c r="G21" i="41"/>
  <c r="G19" i="41"/>
  <c r="G22" i="28"/>
  <c r="G21" i="28"/>
  <c r="G19" i="28"/>
  <c r="G21" i="22"/>
  <c r="G22" i="22" s="1"/>
  <c r="G19" i="22"/>
  <c r="G22" i="19"/>
  <c r="G21" i="19"/>
  <c r="G19" i="19"/>
  <c r="G22" i="23"/>
  <c r="F22" i="23"/>
  <c r="E22" i="23"/>
  <c r="G21" i="23"/>
  <c r="G19" i="23"/>
  <c r="G15" i="23"/>
  <c r="G10" i="23"/>
  <c r="G22" i="25"/>
  <c r="G21" i="25"/>
  <c r="G19" i="25"/>
  <c r="G10" i="25"/>
  <c r="G22" i="20"/>
  <c r="G21" i="20"/>
  <c r="G22" i="15"/>
  <c r="G22" i="33"/>
  <c r="G21" i="33"/>
  <c r="G19" i="33"/>
  <c r="G22" i="21"/>
  <c r="G21" i="21"/>
  <c r="G19" i="21"/>
  <c r="G22" i="37" l="1"/>
  <c r="G21" i="37"/>
  <c r="G19" i="37"/>
  <c r="G22" i="3"/>
  <c r="G19" i="3"/>
  <c r="G15" i="3"/>
  <c r="G22" i="17"/>
  <c r="G21" i="17"/>
  <c r="G19" i="17"/>
  <c r="G22" i="11"/>
  <c r="G21" i="11"/>
  <c r="G19" i="11"/>
  <c r="G21" i="14"/>
  <c r="G19" i="14"/>
  <c r="G19" i="26"/>
  <c r="G21" i="26" s="1"/>
  <c r="G22" i="12"/>
  <c r="G21" i="12"/>
  <c r="G19" i="12"/>
  <c r="G22" i="7"/>
  <c r="G21" i="7"/>
  <c r="G19" i="7"/>
  <c r="G21" i="6"/>
  <c r="G22" i="6" s="1"/>
  <c r="G15" i="6"/>
  <c r="G19" i="6"/>
  <c r="G10" i="6"/>
  <c r="G22" i="5"/>
  <c r="G21" i="5"/>
  <c r="G19" i="5"/>
  <c r="G12" i="5"/>
  <c r="G22" i="4"/>
  <c r="G21" i="4"/>
  <c r="G19" i="4"/>
  <c r="G19" i="30"/>
  <c r="G21" i="30" s="1"/>
  <c r="G22" i="30" s="1"/>
  <c r="G6" i="30"/>
  <c r="G15" i="2"/>
  <c r="G19" i="2" s="1"/>
  <c r="G21" i="2" s="1"/>
  <c r="G19" i="29"/>
  <c r="G21" i="29" s="1"/>
  <c r="G22" i="9" l="1"/>
  <c r="F19" i="33"/>
  <c r="F22" i="44" l="1"/>
  <c r="F21" i="44"/>
  <c r="F19" i="44"/>
  <c r="F22" i="46"/>
  <c r="F21" i="46"/>
  <c r="F19" i="46"/>
  <c r="F12" i="46"/>
  <c r="F22" i="24"/>
  <c r="F21" i="24"/>
  <c r="F19" i="24"/>
  <c r="F22" i="45"/>
  <c r="F21" i="45"/>
  <c r="F19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22" i="22"/>
  <c r="F21" i="22"/>
  <c r="F19" i="22"/>
  <c r="F12" i="22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22" i="10"/>
  <c r="F21" i="10"/>
  <c r="F19" i="10"/>
  <c r="F22" i="9"/>
  <c r="F21" i="9"/>
  <c r="F19" i="9"/>
  <c r="F19" i="26"/>
  <c r="F21" i="26" s="1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19" i="2"/>
  <c r="F21" i="2" s="1"/>
  <c r="F19" i="29"/>
  <c r="F21" i="29" s="1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22" i="45" s="1"/>
  <c r="E19" i="45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5" i="2"/>
  <c r="E19" i="2" s="1"/>
  <c r="E21" i="29"/>
  <c r="E19" i="29"/>
  <c r="E21" i="2" l="1"/>
  <c r="D22" i="7"/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19" i="29"/>
  <c r="D21" i="29" s="1"/>
  <c r="C22" i="10" l="1"/>
  <c r="C22" i="9"/>
  <c r="C21" i="10"/>
  <c r="B19" i="9"/>
  <c r="C22" i="41"/>
  <c r="C22" i="25"/>
  <c r="C10" i="25"/>
  <c r="C19" i="23"/>
  <c r="C21" i="23" s="1"/>
  <c r="B22" i="44"/>
  <c r="C22" i="44"/>
  <c r="C21" i="44"/>
  <c r="C22" i="24"/>
  <c r="C22" i="45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1" i="41" l="1"/>
  <c r="C19" i="41"/>
  <c r="C21" i="22"/>
  <c r="C19" i="22"/>
  <c r="C19" i="11"/>
  <c r="C19" i="26"/>
  <c r="C21" i="26" s="1"/>
  <c r="C21" i="24"/>
  <c r="C19" i="24"/>
  <c r="C19" i="46"/>
  <c r="C21" i="46" s="1"/>
  <c r="C19" i="44"/>
  <c r="C21" i="45"/>
  <c r="C19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J21" i="16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G22" i="16" s="1"/>
  <c r="H19" i="16"/>
  <c r="H21" i="16" s="1"/>
  <c r="I19" i="16"/>
  <c r="I21" i="16" s="1"/>
  <c r="I22" i="16" s="1"/>
  <c r="J19" i="16"/>
  <c r="K19" i="16"/>
  <c r="K21" i="16" s="1"/>
  <c r="L19" i="16"/>
  <c r="L21" i="16" s="1"/>
  <c r="M19" i="16"/>
  <c r="B19" i="33"/>
  <c r="B21" i="33" s="1"/>
  <c r="B19" i="26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B22" i="26" l="1"/>
  <c r="B21" i="26"/>
  <c r="E22" i="30"/>
  <c r="D22" i="30"/>
  <c r="C22" i="30"/>
  <c r="B22" i="30"/>
  <c r="D22" i="40"/>
  <c r="C22" i="40"/>
  <c r="B22" i="40"/>
  <c r="M19" i="15"/>
  <c r="M21" i="15" s="1"/>
  <c r="L19" i="15"/>
  <c r="E22" i="26" l="1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I22" i="3" l="1"/>
  <c r="H22" i="3"/>
  <c r="H22" i="29"/>
  <c r="G22" i="29"/>
  <c r="F22" i="29"/>
  <c r="E22" i="29"/>
  <c r="D22" i="29"/>
  <c r="C22" i="29"/>
  <c r="E22" i="2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<sst xmlns="http://schemas.openxmlformats.org/spreadsheetml/2006/main" count="1384" uniqueCount="82">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</sst>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zoomScaleNormal="100" workbookViewId="0">
      <selection activeCell="I27" sqref="I27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>
        <v>4495</v>
      </c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>
        <f t="shared" si="0"/>
        <v>4495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>
        <f t="shared" si="1"/>
        <v>4495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>
        <f>AVERAGE($B21:I21)</f>
        <v>4498.125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6" sqref="O16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>
        <v>2030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 t="s">
        <v>35</v>
      </c>
      <c r="I19" s="28">
        <f>SUM(I5:I18)</f>
        <v>2030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>
        <v>0</v>
      </c>
      <c r="I21" s="28">
        <f>I19-I20</f>
        <v>2030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>
        <f>AVERAGE($B21:H21)</f>
        <v>3700.9428571428571</v>
      </c>
      <c r="I22" s="37">
        <f>AVERAGE($B21:I21)</f>
        <v>3492.0749999999998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3" sqref="I23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>
        <v>4200</v>
      </c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I19" si="0">SUM(C5:C18)</f>
        <v>4200</v>
      </c>
      <c r="D19" s="28">
        <f t="shared" si="0"/>
        <v>4200</v>
      </c>
      <c r="E19" s="28">
        <f t="shared" si="0"/>
        <v>4200</v>
      </c>
      <c r="F19" s="28">
        <f t="shared" si="0"/>
        <v>4200</v>
      </c>
      <c r="G19" s="28">
        <f t="shared" si="0"/>
        <v>4200</v>
      </c>
      <c r="H19" s="28">
        <f t="shared" si="0"/>
        <v>4200</v>
      </c>
      <c r="I19" s="28">
        <f t="shared" si="0"/>
        <v>4200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 t="shared" ref="C21:I21" si="1">C19-C20</f>
        <v>4200</v>
      </c>
      <c r="D21" s="28">
        <f t="shared" si="1"/>
        <v>4200</v>
      </c>
      <c r="E21" s="28">
        <f t="shared" si="1"/>
        <v>4200</v>
      </c>
      <c r="F21" s="28">
        <f t="shared" si="1"/>
        <v>4200</v>
      </c>
      <c r="G21" s="28">
        <f t="shared" si="1"/>
        <v>4200</v>
      </c>
      <c r="H21" s="28">
        <f t="shared" si="1"/>
        <v>4200</v>
      </c>
      <c r="I21" s="28">
        <f t="shared" si="1"/>
        <v>4200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>
        <f>AVERAGE($B21:I21)</f>
        <v>4200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7" sqref="I27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>
        <v>2500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>
        <v>43.12</v>
      </c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>
        <v>549.9</v>
      </c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>
        <v>406.44</v>
      </c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>
        <f>88+88</f>
        <v>176</v>
      </c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>
        <v>400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>
        <f t="shared" si="0"/>
        <v>4075.46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>
        <v>401.82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>
        <f t="shared" si="1"/>
        <v>3673.64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>
        <f>AVERAGE($B21:I21)</f>
        <v>4135.6374999999998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H24" sqref="H24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>
        <v>1860</v>
      </c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>
        <f>84.75+1260.7</f>
        <v>1345.45</v>
      </c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I19" si="0">SUM(C5:C18)</f>
        <v>1532.1200000000001</v>
      </c>
      <c r="D19" s="28">
        <f t="shared" si="0"/>
        <v>1623.5900000000001</v>
      </c>
      <c r="E19" s="28">
        <f t="shared" si="0"/>
        <v>892.8</v>
      </c>
      <c r="F19" s="28">
        <f t="shared" si="0"/>
        <v>976.2</v>
      </c>
      <c r="G19" s="28">
        <f t="shared" si="0"/>
        <v>872.8</v>
      </c>
      <c r="H19" s="28">
        <f t="shared" si="0"/>
        <v>2849.8</v>
      </c>
      <c r="I19" s="28">
        <f t="shared" si="0"/>
        <v>3205.45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>
        <v>84.75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 t="shared" ref="C21:I21" si="1">C19-C20</f>
        <v>1532.1200000000001</v>
      </c>
      <c r="D21" s="28">
        <f t="shared" si="1"/>
        <v>960.25000000000011</v>
      </c>
      <c r="E21" s="28">
        <f t="shared" si="1"/>
        <v>892.8</v>
      </c>
      <c r="F21" s="28">
        <f t="shared" si="1"/>
        <v>976.2</v>
      </c>
      <c r="G21" s="28">
        <f t="shared" si="1"/>
        <v>872.8</v>
      </c>
      <c r="H21" s="28">
        <f t="shared" si="1"/>
        <v>2849.8</v>
      </c>
      <c r="I21" s="28">
        <f t="shared" si="1"/>
        <v>3120.7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>
        <f>AVERAGE($B21:I21)</f>
        <v>1400.58375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>
        <v>938.34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>
        <v>203.19</v>
      </c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>
        <v>3500</v>
      </c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 t="s">
        <v>17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>
        <f t="shared" si="0"/>
        <v>4641.53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>
        <v>41.53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>
        <f>AVERAGE($B21:I21)</f>
        <v>4559.7075000000004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1" sqref="J11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>
        <v>4000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>
        <v>859.32</v>
      </c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>
        <v>81.72</v>
      </c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>
        <v>368.52</v>
      </c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>
        <v>213.19</v>
      </c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5522.7499999999991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>
        <v>922.75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4599.9999999999991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>
        <f>AVERAGE($B21:I21)</f>
        <v>4599.9999999999991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5" sqref="F25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2500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>
        <f>163.25+200.75</f>
        <v>364</v>
      </c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>
        <v>1530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f t="shared" si="0"/>
        <v>4601.3</v>
      </c>
      <c r="I19" s="28">
        <f t="shared" si="0"/>
        <v>4394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>
        <f t="shared" si="1"/>
        <v>4394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>
        <f>AVERAGE($B21:I21)</f>
        <v>3748.9475000000002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5" sqref="I25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>
        <v>3200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>
        <v>1400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>
        <f t="shared" si="0"/>
        <v>4600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5" sqref="I25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5" sqref="I25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>
        <v>3720</v>
      </c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v>3720</v>
      </c>
      <c r="I19" s="28">
        <v>3720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v>3720</v>
      </c>
      <c r="I21" s="28">
        <v>3720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5" sqref="K25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5" customFormat="1" ht="21.75" thickBot="1" x14ac:dyDescent="0.25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>
        <v>671.81</v>
      </c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>
        <v>124.95</v>
      </c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>
        <v>418.52</v>
      </c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>
        <v>230.17</v>
      </c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>
        <f>160.25+146</f>
        <v>306.25</v>
      </c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>
        <f t="shared" si="0"/>
        <v>1751.7</v>
      </c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>
        <v>34.380000000000003</v>
      </c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 t="shared" ref="B21:I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>
        <f t="shared" si="1"/>
        <v>1717.32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>
        <f>AVERAGE($B21:I21)</f>
        <v>1994.8812499999997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6" sqref="I26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>
        <v>4753.33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v>4753.33</v>
      </c>
      <c r="I19" s="28">
        <v>4753.33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>
        <v>153.33000000000001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>
        <f>AVERAGE($B21:I21)</f>
        <v>4561.63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K11" sqref="K11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>
        <v>4553</v>
      </c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4553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4553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>
        <f>AVERAGE($B21:I21)</f>
        <v>4499.0625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>
        <v>6200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6200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>
        <v>1600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15" sqref="L15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>
        <v>1611.58</v>
      </c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>
        <v>477.48</v>
      </c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>
        <v>381.62</v>
      </c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>
        <f>166.77+425+372.4+252.17+435.13</f>
        <v>1651.4699999999998</v>
      </c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>
        <v>48.5</v>
      </c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I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>
        <f t="shared" si="0"/>
        <v>4170.6499999999996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>
        <v>18.98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>
        <f t="shared" si="1"/>
        <v>4151.67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>
        <f>AVERAGE($B21:I21)</f>
        <v>3897.7725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N11" sqref="N11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>
        <v>3150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>
        <f>151.31+198.4</f>
        <v>349.71000000000004</v>
      </c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>
        <f>57.81+22.8+227.64+154+40</f>
        <v>502.25</v>
      </c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f t="shared" ref="H19:I19" si="0">SUM(H5:H18)</f>
        <v>3744.65</v>
      </c>
      <c r="I19" s="28">
        <f t="shared" si="0"/>
        <v>4001.96</v>
      </c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>
        <v>72.709999999999994</v>
      </c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>
        <f>H19-H20</f>
        <v>3704.65</v>
      </c>
      <c r="I21" s="28">
        <f>I19-I20</f>
        <v>3929.25</v>
      </c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>
        <f>AVERAGE($B21:I21)</f>
        <v>3205.8449999999998</v>
      </c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27" sqref="L27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>
        <v>1950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>
        <f>1016.8+690</f>
        <v>1706.8</v>
      </c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>
        <f t="shared" si="0"/>
        <v>3656.8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>
        <f t="shared" si="1"/>
        <v>3656.8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>
        <f>AVERAGE($B21:I21)</f>
        <v>2520.7999999999997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6" sqref="J26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>
        <v>4699.91</v>
      </c>
      <c r="I12" s="34">
        <f>2700.1+1999.81</f>
        <v>4699.91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>
        <f t="shared" si="0"/>
        <v>4699.91</v>
      </c>
      <c r="I19" s="28">
        <f t="shared" si="0"/>
        <v>4699.91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>
        <v>99.91</v>
      </c>
      <c r="I20" s="32">
        <v>99.91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>
        <f>AVERAGE($B21:H21)</f>
        <v>4541.8999999999996</v>
      </c>
      <c r="I22" s="37">
        <f>AVERAGE($B21:I21)</f>
        <v>4549.1625000000004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3" sqref="I23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>
        <v>5683.33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>
        <f t="shared" si="0"/>
        <v>5683.33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>
        <v>1083.33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K15" sqref="K15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>
        <v>3720</v>
      </c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I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I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3" sqref="I23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>
        <v>4700</v>
      </c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4700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>
        <v>100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11" sqref="L11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4" ht="21.75" thickBot="1" x14ac:dyDescent="0.25">
      <c r="A2" s="48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>
        <v>540.26</v>
      </c>
      <c r="I6" s="30">
        <f>48.94+234.24+65.6+2.35+46.83+91.87+38.4+16</f>
        <v>544.23</v>
      </c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>
        <v>39.770000000000003</v>
      </c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>
        <f>129.64+129.64</f>
        <v>259.27999999999997</v>
      </c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>
        <v>2480</v>
      </c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>
        <f t="shared" si="0"/>
        <v>4523.28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>
        <f t="shared" si="1"/>
        <v>4523.28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>
        <f>AVERAGE($B21:I21)</f>
        <v>3611.5612499999993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4" sqref="K14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>
        <v>4550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>
        <v>4550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>
        <f t="shared" si="0"/>
        <v>4550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>
        <f>AVERAGE($B21:I21)</f>
        <v>4550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6" sqref="K16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>
        <v>4960</v>
      </c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>
        <f t="shared" si="0"/>
        <v>4960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>
        <v>360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>
        <f>AVERAGE($B21:I21)</f>
        <v>4585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I23" sqref="I23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O16" sqref="O16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6" sqref="I16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>
        <v>2000</v>
      </c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>
        <v>1860</v>
      </c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I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>
        <f t="shared" si="0"/>
        <v>3860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I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>
        <f t="shared" si="1"/>
        <v>3860</v>
      </c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>
        <f>AVERAGE($B21:I21)</f>
        <v>3503.21</v>
      </c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5" sqref="I25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>
        <v>700</v>
      </c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>
        <v>46.45</v>
      </c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>
        <v>75.28</v>
      </c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>
        <v>2686.67</v>
      </c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>
        <v>193.85</v>
      </c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SUM(B4:B18)</f>
        <v>740.05</v>
      </c>
      <c r="C19" s="28">
        <f t="shared" si="0"/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>
        <f t="shared" si="0"/>
        <v>3702.25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>
        <f>13.33+4.06</f>
        <v>17.39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>
        <f t="shared" si="1"/>
        <v>3684.86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>
        <f>AVERAGE($B21:I21)</f>
        <v>2727.07375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H24" sqref="H24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6" sqref="K16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>
        <v>3100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>
        <v>1050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f t="shared" si="0"/>
        <v>3100</v>
      </c>
      <c r="I19" s="28">
        <f t="shared" si="0"/>
        <v>4150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>
        <f t="shared" si="1"/>
        <v>4150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>
        <f>AVERAGE($B21:I21)</f>
        <v>3636.25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4" sqref="I24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>
        <v>5631.77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>
        <f t="shared" si="0"/>
        <v>5631.77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>
        <v>1031.77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O3" sqref="O3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  <col min="9" max="9" width="9.42578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>
        <v>2400</v>
      </c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>
        <v>4940</v>
      </c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 t="shared" ref="C19:I19" si="0">SUM(C5:C18)</f>
        <v>7340</v>
      </c>
      <c r="D19" s="28">
        <f t="shared" si="0"/>
        <v>7340</v>
      </c>
      <c r="E19" s="28">
        <f t="shared" si="0"/>
        <v>7340</v>
      </c>
      <c r="F19" s="28">
        <f t="shared" si="0"/>
        <v>7340</v>
      </c>
      <c r="G19" s="28">
        <f t="shared" si="0"/>
        <v>7340</v>
      </c>
      <c r="H19" s="28">
        <f t="shared" si="0"/>
        <v>7340</v>
      </c>
      <c r="I19" s="28">
        <f t="shared" si="0"/>
        <v>7340</v>
      </c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>
        <v>2740</v>
      </c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 t="shared" ref="C21:I21" si="1">C19-C20</f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4307.8500000000004</v>
      </c>
      <c r="H21" s="28">
        <f t="shared" si="1"/>
        <v>4557.1100000000006</v>
      </c>
      <c r="I21" s="28">
        <f t="shared" si="1"/>
        <v>4600</v>
      </c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>
        <f>AVERAGE($B21:I21)</f>
        <v>3983.12</v>
      </c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3" sqref="I23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>
        <v>1500</v>
      </c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>
        <v>168.48</v>
      </c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>
        <v>83.6</v>
      </c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>
        <v>153.88</v>
      </c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>
        <v>2800</v>
      </c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>
        <f t="shared" si="0"/>
        <v>4705.96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>
        <v>105.96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7" sqref="K17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>
        <v>400</v>
      </c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>
        <v>610</v>
      </c>
      <c r="I6" s="30">
        <v>610</v>
      </c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>
        <v>80</v>
      </c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>
        <f>2160+1360</f>
        <v>3520</v>
      </c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f t="shared" si="0"/>
        <v>4130</v>
      </c>
      <c r="I19" s="28">
        <f t="shared" si="0"/>
        <v>4610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>
        <v>10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>
        <f>AVERAGE($B21:I21)</f>
        <v>4121.25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2" sqref="J22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5" customFormat="1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>
        <v>209.85</v>
      </c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>
        <f>1392.06+428.35</f>
        <v>1820.4099999999999</v>
      </c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>
        <v>2000</v>
      </c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>
        <f>150+410</f>
        <v>560</v>
      </c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>
        <f t="shared" si="0"/>
        <v>4590.26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>
        <v>4.1399999999999997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>
        <f t="shared" si="1"/>
        <v>4586.12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>
        <f>AVERAGE($B21:I21)</f>
        <v>3881.1224999999999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3" sqref="I23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>
        <v>4704</v>
      </c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>SUM(E5:E18)</f>
        <v>4704</v>
      </c>
      <c r="F19" s="28">
        <f>SUM(F5:F18)</f>
        <v>4704</v>
      </c>
      <c r="G19" s="28">
        <f>SUM(G5:G18)</f>
        <v>4704</v>
      </c>
      <c r="H19" s="28">
        <f>SUM(H5:H18)</f>
        <v>4704</v>
      </c>
      <c r="I19" s="28">
        <f>SUM(I5:I18)</f>
        <v>4704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>
        <v>104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>E19-E20</f>
        <v>4600</v>
      </c>
      <c r="F21" s="28">
        <f>F19-F20</f>
        <v>4600</v>
      </c>
      <c r="G21" s="28">
        <f>G19-G20</f>
        <v>4600</v>
      </c>
      <c r="H21" s="28">
        <f>H19-H20</f>
        <v>4600</v>
      </c>
      <c r="I21" s="28">
        <f>I19-I20</f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>
        <f>AVERAGE($B21:I21)</f>
        <v>4025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5" sqref="J25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>
        <f>2387+2387</f>
        <v>4774</v>
      </c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>
        <f t="shared" si="0"/>
        <v>4774</v>
      </c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>
        <v>174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>
        <f t="shared" si="1"/>
        <v>4600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>
        <f>AVERAGE($B21:I21)</f>
        <v>4495.2350000000006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I24" sqref="I24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>
        <v>153.15</v>
      </c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I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46">
        <f t="shared" si="0"/>
        <v>147.93</v>
      </c>
      <c r="I19" s="46">
        <f t="shared" si="0"/>
        <v>153.15</v>
      </c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>
        <v>3.17</v>
      </c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 t="shared" ref="B21:I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>
        <f t="shared" si="1"/>
        <v>144.79000000000002</v>
      </c>
      <c r="I21" s="28">
        <f t="shared" si="1"/>
        <v>149.98000000000002</v>
      </c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>
        <f>AVERAGE($B21:I21)</f>
        <v>307.95249999999999</v>
      </c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2018-09-17T15:33:56Z</dcterms:modified>
</cp:coreProperties>
</file>