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 firstSheet="27" activeTab="34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ULO MUNIZ" sheetId="27" r:id="rId31"/>
    <sheet name="PASTOR JR. TÉRCIO" sheetId="50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TADEU CALHEIROS" sheetId="45" r:id="rId37"/>
    <sheet name="SAMUEL SALAZAR" sheetId="48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1">'PASTOR JR. TÉRCIO'!$A$1:$M$25</definedName>
    <definedName name="_xlnm.Print_Area" localSheetId="37">'SAMUEL SALAZAR'!$A$1:$M$25</definedName>
    <definedName name="_xlnm.Print_Area" localSheetId="38">'WILTON BRITO'!$A$1:$M$25</definedName>
  </definedNames>
  <calcPr calcId="125725"/>
</workbook>
</file>

<file path=xl/calcChain.xml><?xml version="1.0" encoding="utf-8"?>
<calcChain xmlns="http://schemas.openxmlformats.org/spreadsheetml/2006/main">
  <c r="B12" i="47"/>
  <c r="B12" i="22"/>
  <c r="B13" i="19"/>
  <c r="B10" i="25"/>
  <c r="B12" i="26"/>
  <c r="B12" i="12"/>
  <c r="M5" i="53" l="1"/>
  <c r="M6"/>
  <c r="M7"/>
  <c r="M8"/>
  <c r="M9"/>
  <c r="M10"/>
  <c r="M11"/>
  <c r="M12"/>
  <c r="M13"/>
  <c r="M14"/>
  <c r="M15"/>
  <c r="M16"/>
  <c r="M17"/>
  <c r="M18"/>
  <c r="M20"/>
  <c r="M19" l="1"/>
  <c r="M21" s="1"/>
  <c r="L12" l="1"/>
  <c r="L20"/>
  <c r="L18"/>
  <c r="L17"/>
  <c r="L16"/>
  <c r="L15"/>
  <c r="L14"/>
  <c r="L13"/>
  <c r="L11"/>
  <c r="L10"/>
  <c r="L9"/>
  <c r="L8"/>
  <c r="L7"/>
  <c r="L6"/>
  <c r="L5"/>
  <c r="L19" l="1"/>
  <c r="L21" s="1"/>
  <c r="K5" l="1"/>
  <c r="K6"/>
  <c r="K7"/>
  <c r="K8"/>
  <c r="K9"/>
  <c r="K10"/>
  <c r="K11"/>
  <c r="K12"/>
  <c r="K13"/>
  <c r="K14"/>
  <c r="K15"/>
  <c r="K16"/>
  <c r="K17"/>
  <c r="K18"/>
  <c r="K20"/>
  <c r="K19" l="1"/>
  <c r="K21" s="1"/>
  <c r="J5" l="1"/>
  <c r="J6"/>
  <c r="J7"/>
  <c r="J8"/>
  <c r="J9"/>
  <c r="J10"/>
  <c r="J11"/>
  <c r="J13"/>
  <c r="J14"/>
  <c r="J15"/>
  <c r="J16"/>
  <c r="J17"/>
  <c r="J18"/>
  <c r="J20"/>
  <c r="J12" l="1"/>
  <c r="J19" s="1"/>
  <c r="J21" s="1"/>
  <c r="I5" l="1"/>
  <c r="I6"/>
  <c r="I7"/>
  <c r="I8"/>
  <c r="I9"/>
  <c r="I10"/>
  <c r="I11"/>
  <c r="I12"/>
  <c r="I13"/>
  <c r="I14"/>
  <c r="I15"/>
  <c r="I16"/>
  <c r="I17"/>
  <c r="I18"/>
  <c r="I20"/>
  <c r="I19" l="1"/>
  <c r="I21" s="1"/>
  <c r="H12" l="1"/>
  <c r="H5"/>
  <c r="H6"/>
  <c r="H7"/>
  <c r="H8"/>
  <c r="H9"/>
  <c r="H10"/>
  <c r="H11"/>
  <c r="H13"/>
  <c r="H14"/>
  <c r="H15"/>
  <c r="H16"/>
  <c r="H17"/>
  <c r="H18"/>
  <c r="H20"/>
  <c r="H19" l="1"/>
  <c r="H21" s="1"/>
  <c r="G5" l="1"/>
  <c r="G20"/>
  <c r="G18"/>
  <c r="G17"/>
  <c r="G16"/>
  <c r="G15"/>
  <c r="G14"/>
  <c r="G13"/>
  <c r="G12"/>
  <c r="G11"/>
  <c r="G9"/>
  <c r="G8"/>
  <c r="G6"/>
  <c r="G7" l="1"/>
  <c r="G10"/>
  <c r="G19" l="1"/>
  <c r="G21" s="1"/>
  <c r="F20" l="1"/>
  <c r="F18"/>
  <c r="F17"/>
  <c r="F16"/>
  <c r="F15"/>
  <c r="F14"/>
  <c r="F13"/>
  <c r="F12"/>
  <c r="F11"/>
  <c r="F10"/>
  <c r="F9"/>
  <c r="F8"/>
  <c r="F7"/>
  <c r="F6"/>
  <c r="F5"/>
  <c r="E19" i="17"/>
  <c r="E8" i="53"/>
  <c r="E9"/>
  <c r="E11"/>
  <c r="E15"/>
  <c r="E16"/>
  <c r="E17"/>
  <c r="E18"/>
  <c r="D6"/>
  <c r="D7"/>
  <c r="D8"/>
  <c r="D9"/>
  <c r="D11"/>
  <c r="D13"/>
  <c r="D16"/>
  <c r="D17"/>
  <c r="C18"/>
  <c r="C17"/>
  <c r="C16"/>
  <c r="C11"/>
  <c r="C9"/>
  <c r="C8"/>
  <c r="B18"/>
  <c r="B17"/>
  <c r="B16"/>
  <c r="B13"/>
  <c r="B11"/>
  <c r="B9"/>
  <c r="B8"/>
  <c r="E7"/>
  <c r="D19" i="8"/>
  <c r="D21" s="1"/>
  <c r="D19" i="35"/>
  <c r="D21" s="1"/>
  <c r="D5" i="53"/>
  <c r="D20"/>
  <c r="D14" l="1"/>
  <c r="D18"/>
  <c r="E21" i="17"/>
  <c r="D12" i="53"/>
  <c r="D10"/>
  <c r="E14"/>
  <c r="E12"/>
  <c r="E10"/>
  <c r="E20"/>
  <c r="E5"/>
  <c r="D15"/>
  <c r="E13"/>
  <c r="E6"/>
  <c r="F19"/>
  <c r="F21" s="1"/>
  <c r="D19" l="1"/>
  <c r="D21" s="1"/>
  <c r="C7"/>
  <c r="B6"/>
  <c r="C6"/>
  <c r="C14"/>
  <c r="E19"/>
  <c r="E21" s="1"/>
  <c r="C10" l="1"/>
  <c r="C15"/>
  <c r="C5"/>
  <c r="C13"/>
  <c r="C20"/>
  <c r="C12"/>
  <c r="C19" l="1"/>
  <c r="C21" s="1"/>
  <c r="B14" l="1"/>
  <c r="B5"/>
  <c r="B7" l="1"/>
  <c r="B10"/>
  <c r="B12"/>
  <c r="B20"/>
  <c r="B15"/>
  <c r="M19" i="30"/>
  <c r="L19"/>
  <c r="K19"/>
  <c r="J19"/>
  <c r="I19"/>
  <c r="H19"/>
  <c r="G19"/>
  <c r="F19"/>
  <c r="E19"/>
  <c r="D19"/>
  <c r="C19"/>
  <c r="B19"/>
  <c r="M19" i="4"/>
  <c r="L19"/>
  <c r="K19"/>
  <c r="J19"/>
  <c r="I19"/>
  <c r="H19"/>
  <c r="G19"/>
  <c r="F19"/>
  <c r="E19"/>
  <c r="D19"/>
  <c r="C19"/>
  <c r="B19"/>
  <c r="M19" i="5"/>
  <c r="L19"/>
  <c r="K19"/>
  <c r="J19"/>
  <c r="I19"/>
  <c r="H19"/>
  <c r="G19"/>
  <c r="F19"/>
  <c r="E19"/>
  <c r="D19"/>
  <c r="C19"/>
  <c r="B19"/>
  <c r="M19" i="6"/>
  <c r="L19"/>
  <c r="K19"/>
  <c r="J19"/>
  <c r="I19"/>
  <c r="H19"/>
  <c r="G19"/>
  <c r="F19"/>
  <c r="E19"/>
  <c r="D19"/>
  <c r="C19"/>
  <c r="B19"/>
  <c r="M19" i="7"/>
  <c r="L19"/>
  <c r="K19"/>
  <c r="J19"/>
  <c r="I19"/>
  <c r="H19"/>
  <c r="G19"/>
  <c r="F19"/>
  <c r="E19"/>
  <c r="D19"/>
  <c r="C19"/>
  <c r="B19"/>
  <c r="M19" i="12"/>
  <c r="L19"/>
  <c r="K19"/>
  <c r="J19"/>
  <c r="I19"/>
  <c r="H19"/>
  <c r="G19"/>
  <c r="F19"/>
  <c r="E19"/>
  <c r="D19"/>
  <c r="C19"/>
  <c r="B19"/>
  <c r="M19" i="26"/>
  <c r="L19"/>
  <c r="K19"/>
  <c r="J19"/>
  <c r="I19"/>
  <c r="H19"/>
  <c r="G19"/>
  <c r="F19"/>
  <c r="E19"/>
  <c r="D19"/>
  <c r="C19"/>
  <c r="B19"/>
  <c r="M19" i="9"/>
  <c r="L19"/>
  <c r="K19"/>
  <c r="J19"/>
  <c r="I19"/>
  <c r="H19"/>
  <c r="G19"/>
  <c r="F19"/>
  <c r="E19"/>
  <c r="D19"/>
  <c r="C19"/>
  <c r="B19"/>
  <c r="M19" i="10"/>
  <c r="L19"/>
  <c r="K19"/>
  <c r="J19"/>
  <c r="I19"/>
  <c r="H19"/>
  <c r="G19"/>
  <c r="F19"/>
  <c r="E19"/>
  <c r="D19"/>
  <c r="C19"/>
  <c r="B19"/>
  <c r="M19" i="14"/>
  <c r="L19"/>
  <c r="K19"/>
  <c r="J19"/>
  <c r="I19"/>
  <c r="H19"/>
  <c r="G19"/>
  <c r="F19"/>
  <c r="E19"/>
  <c r="D19"/>
  <c r="C19"/>
  <c r="B19"/>
  <c r="M19" i="17"/>
  <c r="L19"/>
  <c r="K19"/>
  <c r="J19"/>
  <c r="I19"/>
  <c r="H19"/>
  <c r="G19"/>
  <c r="F19"/>
  <c r="D19"/>
  <c r="C19"/>
  <c r="B19"/>
  <c r="M19" i="3"/>
  <c r="L19"/>
  <c r="K19"/>
  <c r="J19"/>
  <c r="J21" s="1"/>
  <c r="I19"/>
  <c r="H19"/>
  <c r="G19"/>
  <c r="F19"/>
  <c r="E19"/>
  <c r="D19"/>
  <c r="C19"/>
  <c r="B19"/>
  <c r="M19" i="16"/>
  <c r="L19"/>
  <c r="K19"/>
  <c r="J19"/>
  <c r="I19"/>
  <c r="H19"/>
  <c r="G19"/>
  <c r="F19"/>
  <c r="E19"/>
  <c r="D19"/>
  <c r="C19"/>
  <c r="B19"/>
  <c r="M19" i="37"/>
  <c r="L19"/>
  <c r="K19"/>
  <c r="J19"/>
  <c r="I19"/>
  <c r="H19"/>
  <c r="G19"/>
  <c r="F19"/>
  <c r="E19"/>
  <c r="D19"/>
  <c r="C19"/>
  <c r="B19"/>
  <c r="M19" i="13"/>
  <c r="L19"/>
  <c r="K19"/>
  <c r="J19"/>
  <c r="I19"/>
  <c r="H19"/>
  <c r="G19"/>
  <c r="F19"/>
  <c r="E19"/>
  <c r="D19"/>
  <c r="C19"/>
  <c r="B19"/>
  <c r="M19" i="21"/>
  <c r="L19"/>
  <c r="K19"/>
  <c r="J19"/>
  <c r="I19"/>
  <c r="H19"/>
  <c r="G19"/>
  <c r="F19"/>
  <c r="E19"/>
  <c r="D19"/>
  <c r="C19"/>
  <c r="B19"/>
  <c r="M19" i="33"/>
  <c r="L19"/>
  <c r="K19"/>
  <c r="J19"/>
  <c r="I19"/>
  <c r="H19"/>
  <c r="G19"/>
  <c r="F19"/>
  <c r="E19"/>
  <c r="D19"/>
  <c r="C19"/>
  <c r="B19"/>
  <c r="M19" i="15"/>
  <c r="L19"/>
  <c r="K19"/>
  <c r="J19"/>
  <c r="I19"/>
  <c r="H19"/>
  <c r="G19"/>
  <c r="F19"/>
  <c r="E19"/>
  <c r="D19"/>
  <c r="C19"/>
  <c r="B19"/>
  <c r="M19" i="49"/>
  <c r="L19"/>
  <c r="K19"/>
  <c r="J19"/>
  <c r="I19"/>
  <c r="H19"/>
  <c r="G19"/>
  <c r="F19"/>
  <c r="E19"/>
  <c r="D19"/>
  <c r="C19"/>
  <c r="B19"/>
  <c r="M19" i="20"/>
  <c r="L19"/>
  <c r="K19"/>
  <c r="J19"/>
  <c r="I19"/>
  <c r="H19"/>
  <c r="G19"/>
  <c r="F19"/>
  <c r="E19"/>
  <c r="D19"/>
  <c r="C19"/>
  <c r="B19"/>
  <c r="M19" i="25"/>
  <c r="L19"/>
  <c r="K19"/>
  <c r="J19"/>
  <c r="I19"/>
  <c r="H19"/>
  <c r="G19"/>
  <c r="F19"/>
  <c r="E19"/>
  <c r="D19"/>
  <c r="C19"/>
  <c r="B19"/>
  <c r="M19" i="19"/>
  <c r="L19"/>
  <c r="K19"/>
  <c r="J19"/>
  <c r="I19"/>
  <c r="H19"/>
  <c r="G19"/>
  <c r="F19"/>
  <c r="E19"/>
  <c r="D19"/>
  <c r="C19"/>
  <c r="B19"/>
  <c r="M19" i="23"/>
  <c r="L19"/>
  <c r="K19"/>
  <c r="J19"/>
  <c r="I19"/>
  <c r="H19"/>
  <c r="G19"/>
  <c r="F19"/>
  <c r="E19"/>
  <c r="D19"/>
  <c r="C19"/>
  <c r="B19"/>
  <c r="M19" i="50"/>
  <c r="L19"/>
  <c r="K19"/>
  <c r="J19"/>
  <c r="I19"/>
  <c r="H19"/>
  <c r="G19"/>
  <c r="F19"/>
  <c r="E19"/>
  <c r="D19"/>
  <c r="C19"/>
  <c r="B19"/>
  <c r="M19" i="22"/>
  <c r="L19"/>
  <c r="K19"/>
  <c r="J19"/>
  <c r="I19"/>
  <c r="H19"/>
  <c r="G19"/>
  <c r="F19"/>
  <c r="E19"/>
  <c r="D19"/>
  <c r="C19"/>
  <c r="B19"/>
  <c r="M19" i="52"/>
  <c r="L19"/>
  <c r="K19"/>
  <c r="J19"/>
  <c r="I19"/>
  <c r="H19"/>
  <c r="G19"/>
  <c r="F19"/>
  <c r="E19"/>
  <c r="D19"/>
  <c r="C19"/>
  <c r="B19"/>
  <c r="M19" i="27"/>
  <c r="L19"/>
  <c r="K19"/>
  <c r="J19"/>
  <c r="I19"/>
  <c r="H19"/>
  <c r="G19"/>
  <c r="F19"/>
  <c r="E19"/>
  <c r="D19"/>
  <c r="C19"/>
  <c r="B19"/>
  <c r="M19" i="35"/>
  <c r="L19"/>
  <c r="K19"/>
  <c r="J19"/>
  <c r="I19"/>
  <c r="H19"/>
  <c r="G19"/>
  <c r="F19"/>
  <c r="E19"/>
  <c r="C19"/>
  <c r="B19"/>
  <c r="M19" i="8"/>
  <c r="L19"/>
  <c r="K19"/>
  <c r="J19"/>
  <c r="I19"/>
  <c r="H19"/>
  <c r="H21" s="1"/>
  <c r="G19"/>
  <c r="F19"/>
  <c r="E19"/>
  <c r="C19"/>
  <c r="B19"/>
  <c r="M19" i="31"/>
  <c r="L19"/>
  <c r="K19"/>
  <c r="J19"/>
  <c r="I19"/>
  <c r="H19"/>
  <c r="G19"/>
  <c r="F19"/>
  <c r="E19"/>
  <c r="D19"/>
  <c r="C19"/>
  <c r="B19"/>
  <c r="M19" i="40"/>
  <c r="L19"/>
  <c r="K19"/>
  <c r="J19"/>
  <c r="I19"/>
  <c r="H19"/>
  <c r="G19"/>
  <c r="F19"/>
  <c r="E19"/>
  <c r="D19"/>
  <c r="C19"/>
  <c r="B19"/>
  <c r="M19" i="47"/>
  <c r="L19"/>
  <c r="K19"/>
  <c r="J19"/>
  <c r="I19"/>
  <c r="H19"/>
  <c r="G19"/>
  <c r="F19"/>
  <c r="E19"/>
  <c r="D19"/>
  <c r="C19"/>
  <c r="B19"/>
  <c r="M19" i="45"/>
  <c r="L19"/>
  <c r="K19"/>
  <c r="J19"/>
  <c r="I19"/>
  <c r="H19"/>
  <c r="G19"/>
  <c r="F19"/>
  <c r="E19"/>
  <c r="D19"/>
  <c r="C19"/>
  <c r="B19"/>
  <c r="M19" i="38"/>
  <c r="L19"/>
  <c r="K19"/>
  <c r="J19"/>
  <c r="I19"/>
  <c r="H19"/>
  <c r="G19"/>
  <c r="F19"/>
  <c r="E19"/>
  <c r="D19"/>
  <c r="C19"/>
  <c r="B19"/>
  <c r="M19" i="24"/>
  <c r="L19"/>
  <c r="K19"/>
  <c r="J19"/>
  <c r="I19"/>
  <c r="H19"/>
  <c r="G19"/>
  <c r="F19"/>
  <c r="E19"/>
  <c r="D19"/>
  <c r="C19"/>
  <c r="B19"/>
  <c r="M19" i="48"/>
  <c r="L19"/>
  <c r="K19"/>
  <c r="J19"/>
  <c r="I19"/>
  <c r="H19"/>
  <c r="G19"/>
  <c r="F19"/>
  <c r="E19"/>
  <c r="D19"/>
  <c r="C19"/>
  <c r="B19"/>
  <c r="M19" i="51"/>
  <c r="L19"/>
  <c r="K19"/>
  <c r="J19"/>
  <c r="I19"/>
  <c r="H19"/>
  <c r="G19"/>
  <c r="F19"/>
  <c r="E19"/>
  <c r="D19"/>
  <c r="C19"/>
  <c r="B19"/>
  <c r="M19" i="2"/>
  <c r="L19"/>
  <c r="K19"/>
  <c r="J19"/>
  <c r="I19"/>
  <c r="H19"/>
  <c r="G19"/>
  <c r="F19"/>
  <c r="E19"/>
  <c r="D19"/>
  <c r="C19"/>
  <c r="B19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/>
  <c r="G21" i="47"/>
  <c r="I21"/>
  <c r="G21" i="31"/>
  <c r="I21"/>
  <c r="G21" i="15"/>
  <c r="I21"/>
  <c r="G21" i="13"/>
  <c r="I21"/>
  <c r="H21" i="9"/>
  <c r="B19" i="53"/>
  <c r="B21" s="1"/>
  <c r="E22" s="1"/>
  <c r="H21" i="38"/>
  <c r="H21" i="47"/>
  <c r="H21" i="31"/>
  <c r="H21" i="15"/>
  <c r="H21" i="13"/>
  <c r="G21" i="9"/>
  <c r="I2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/>
  <c r="C21" i="51"/>
  <c r="E21"/>
  <c r="C21" i="48"/>
  <c r="E21"/>
  <c r="B21" i="24"/>
  <c r="D21"/>
  <c r="F21"/>
  <c r="B21" i="38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C21" i="6"/>
  <c r="E21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L19"/>
  <c r="K19"/>
  <c r="J19"/>
  <c r="I19"/>
  <c r="H19"/>
  <c r="G19"/>
  <c r="F19"/>
  <c r="E19"/>
  <c r="D19"/>
  <c r="M22" i="53" l="1"/>
  <c r="L22"/>
  <c r="K22"/>
  <c r="J22"/>
  <c r="D22"/>
  <c r="B22"/>
  <c r="F22"/>
  <c r="C22"/>
  <c r="M21" i="29"/>
  <c r="L21"/>
  <c r="K21"/>
  <c r="J21"/>
  <c r="G21"/>
  <c r="I22" i="53"/>
  <c r="H22"/>
  <c r="G22"/>
  <c r="I21" i="29"/>
  <c r="H21"/>
  <c r="D21"/>
  <c r="C21"/>
  <c r="E21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/>
  <c r="B21" l="1"/>
  <c r="B22" l="1"/>
</calcChain>
</file>

<file path=xl/sharedStrings.xml><?xml version="1.0" encoding="utf-8"?>
<sst xmlns="http://schemas.openxmlformats.org/spreadsheetml/2006/main" count="1367" uniqueCount="80">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</sst>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0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0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0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0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0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0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0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0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0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0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0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0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0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0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0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0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0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0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0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0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0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0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0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0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0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0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0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0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0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0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0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0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>
      <c r="A19" s="44" t="s">
        <v>33</v>
      </c>
      <c r="B19" s="45">
        <f t="shared" ref="B19" si="0">SUM(B5:B18)</f>
        <v>134222.47</v>
      </c>
      <c r="C19" s="65">
        <f t="shared" ref="C19:E19" si="1">SUM(C5:C18)</f>
        <v>0</v>
      </c>
      <c r="D19" s="65">
        <f t="shared" si="1"/>
        <v>0</v>
      </c>
      <c r="E19" s="65">
        <f t="shared" si="1"/>
        <v>0</v>
      </c>
      <c r="F19" s="65">
        <f t="shared" ref="F19:G19" si="2">SUM(F5:F18)</f>
        <v>0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0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0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0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0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>
      <c r="A21" s="44" t="s">
        <v>15</v>
      </c>
      <c r="B21" s="45">
        <f>B19-B20</f>
        <v>129452.28</v>
      </c>
      <c r="C21" s="65">
        <f t="shared" ref="C21:E21" si="6">C19-C20</f>
        <v>0</v>
      </c>
      <c r="D21" s="65">
        <f t="shared" si="6"/>
        <v>0</v>
      </c>
      <c r="E21" s="65">
        <f t="shared" si="6"/>
        <v>0</v>
      </c>
      <c r="F21" s="65">
        <f t="shared" ref="F21:G21" si="7">F19-F20</f>
        <v>0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>
      <c r="A22" s="46" t="s">
        <v>12</v>
      </c>
      <c r="B22" s="51">
        <f>AVERAGE($B$21:B21)</f>
        <v>129452.28</v>
      </c>
      <c r="C22" s="51">
        <f>AVERAGE($B$21:C21)</f>
        <v>64726.14</v>
      </c>
      <c r="D22" s="51">
        <f>AVERAGE($B$21:D21)</f>
        <v>43150.76</v>
      </c>
      <c r="E22" s="51">
        <f>AVERAGE($B$21:E21)</f>
        <v>32363.07</v>
      </c>
      <c r="F22" s="51">
        <f>AVERAGE($B$21:F21)</f>
        <v>25890.455999999998</v>
      </c>
      <c r="G22" s="51">
        <f>AVERAGE($B$21:G21)</f>
        <v>21575.38</v>
      </c>
      <c r="H22" s="51">
        <f>AVERAGE($B$21:H21)</f>
        <v>18493.182857142856</v>
      </c>
      <c r="I22" s="51">
        <f>AVERAGE($B$21:I21)</f>
        <v>16181.535</v>
      </c>
      <c r="J22" s="51">
        <f>AVERAGE($B$21:J21)</f>
        <v>14383.586666666666</v>
      </c>
      <c r="K22" s="51">
        <f>AVERAGE($B$21:K21)</f>
        <v>12945.227999999999</v>
      </c>
      <c r="L22" s="51">
        <f>AVERAGE($B$21:L21)</f>
        <v>11768.389090909091</v>
      </c>
      <c r="M22" s="98">
        <f>AVERAGE($B$21:M21)</f>
        <v>10787.69</v>
      </c>
    </row>
    <row r="23" spans="1:13" ht="15" customHeight="1" thickBot="1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>
      <c r="A10" s="53" t="s">
        <v>24</v>
      </c>
      <c r="B10" s="36">
        <v>125.99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>
      <c r="A14" s="54" t="s">
        <v>28</v>
      </c>
      <c r="B14" s="39">
        <v>2500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90" customFormat="1" ht="15" customHeight="1">
      <c r="A15" s="54" t="s">
        <v>29</v>
      </c>
      <c r="B15" s="39">
        <v>269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90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>
      <c r="A18" s="56" t="s">
        <v>32</v>
      </c>
      <c r="B18" s="58">
        <v>1670</v>
      </c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>
      <c r="A19" s="44" t="s">
        <v>33</v>
      </c>
      <c r="B19" s="45">
        <f t="shared" ref="B19" si="0">SUM(B5:B18)</f>
        <v>4564.99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>
      <c r="A21" s="44" t="s">
        <v>15</v>
      </c>
      <c r="B21" s="45">
        <f>B19-B20</f>
        <v>4564.99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>
      <c r="A22" s="46" t="s">
        <v>12</v>
      </c>
      <c r="B22" s="51">
        <f>AVERAGE($B$21:B21)</f>
        <v>4564.99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3600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3600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3600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3600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>
        <v>5250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5250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650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39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f>2100+2400</f>
        <v>4500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61.8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>
      <c r="A19" s="44" t="s">
        <v>33</v>
      </c>
      <c r="B19" s="45">
        <f t="shared" ref="B19" si="0">SUM(B5:B18)</f>
        <v>4561.8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>
      <c r="A21" s="44" t="s">
        <v>15</v>
      </c>
      <c r="B21" s="45">
        <f>B19-B20</f>
        <v>4561.8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>
      <c r="A22" s="46" t="s">
        <v>12</v>
      </c>
      <c r="B22" s="51">
        <f>AVERAGE($B$21:B21)</f>
        <v>4561.8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:M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4600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4600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:M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:M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" si="4">D19-D20</f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>
      <c r="A14" s="54" t="s">
        <v>28</v>
      </c>
      <c r="B14" s="39">
        <v>4300</v>
      </c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>
        <v>568.62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4868.62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268.62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>
        <v>3880</v>
      </c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>
        <v>555.65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4435.6499999999996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4435.6499999999996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4340</v>
      </c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4340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4340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4340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C22" sqref="C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40" t="s">
        <v>26</v>
      </c>
      <c r="B12" s="39">
        <v>4500</v>
      </c>
      <c r="C12" s="62"/>
      <c r="D12" s="62"/>
      <c r="E12" s="60"/>
      <c r="F12" s="62"/>
      <c r="G12" s="62"/>
      <c r="H12" s="62"/>
      <c r="I12" s="62"/>
      <c r="J12" s="60"/>
      <c r="K12" s="62"/>
      <c r="L12" s="60"/>
      <c r="M12" s="63"/>
    </row>
    <row r="13" spans="1:14" s="15" customFormat="1" ht="15" customHeight="1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4739.8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139.80000000000001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4599.8999999999996</v>
      </c>
      <c r="C12" s="62"/>
      <c r="D12" s="62"/>
      <c r="E12" s="60"/>
      <c r="F12" s="60"/>
      <c r="G12" s="60"/>
      <c r="H12" s="62"/>
      <c r="I12" s="62"/>
      <c r="J12" s="60"/>
      <c r="K12" s="62"/>
      <c r="L12" s="60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4599.8999999999996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4599.8999999999996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4650</v>
      </c>
      <c r="C12" s="62"/>
      <c r="D12" s="62"/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4650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50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22" sqref="C22:M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>
        <v>1618.2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4" ht="15" customHeight="1">
      <c r="A6" s="53" t="s">
        <v>20</v>
      </c>
      <c r="B6" s="36">
        <v>458.18</v>
      </c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>
        <v>423.81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>
        <f>410.52+257.1+251.82+500</f>
        <v>1419.44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3919.63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3919.63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AVERAGE($B$21)</f>
        <v>3919.63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600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28.69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1040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>
        <f>460+240+300</f>
        <v>1000</v>
      </c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2668.69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0.39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2668.3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2668.3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3000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>
      <c r="A15" s="54" t="s">
        <v>29</v>
      </c>
      <c r="B15" s="39">
        <v>731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>
        <v>875.7</v>
      </c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4606.7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6.7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f>2883+2700.1</f>
        <v>5583.1</v>
      </c>
      <c r="C12" s="62"/>
      <c r="D12" s="62"/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5583.1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983.1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54" t="s">
        <v>29</v>
      </c>
      <c r="B15" s="39">
        <v>106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106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106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106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2500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509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3009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3009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3009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4800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4800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200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4500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4500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4500</v>
      </c>
      <c r="C21" s="65">
        <f t="shared" ref="C21:M21" si="3">C19-C20</f>
        <v>0</v>
      </c>
      <c r="D21" s="65">
        <f t="shared" ref="D21" si="4">D19-D20</f>
        <v>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4500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B22" sqref="B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>
        <v>138.80000000000001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1938.8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1938.8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1938.8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84" t="s">
        <v>28</v>
      </c>
      <c r="B14" s="39">
        <v>4750</v>
      </c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>
      <c r="A19" s="82" t="s">
        <v>33</v>
      </c>
      <c r="B19" s="45">
        <f t="shared" ref="B19" si="0">SUM(B5:B18)</f>
        <v>4750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>
      <c r="A20" s="83" t="s">
        <v>14</v>
      </c>
      <c r="B20" s="59">
        <v>150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ht="15" customHeight="1" thickBot="1">
      <c r="A21" s="82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>
      <c r="A22" s="83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ht="15" customHeight="1" thickBot="1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>
        <v>1000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1374.28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11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2363.2799999999997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2363.2799999999997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>
      <c r="A12" s="27" t="s">
        <v>26</v>
      </c>
      <c r="B12" s="39">
        <v>2492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>
      <c r="A19" s="21" t="s">
        <v>33</v>
      </c>
      <c r="B19" s="45">
        <f t="shared" ref="B19" si="0">SUM(B5:B18)</f>
        <v>4894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>
      <c r="A20" s="22" t="s">
        <v>14</v>
      </c>
      <c r="B20" s="59">
        <v>294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.75" thickBot="1">
      <c r="A21" s="21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>
      <c r="A22" s="22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.75" thickBot="1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tabSelected="1" zoomScaleNormal="100" workbookViewId="0">
      <selection activeCell="B13" sqref="B13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>
      <c r="A12" s="54" t="s">
        <v>26</v>
      </c>
      <c r="B12" s="39">
        <f>1200+1400+1764</f>
        <v>4364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4364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80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4284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4284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4650</v>
      </c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4650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50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>
      <c r="A15" s="54" t="s">
        <v>29</v>
      </c>
      <c r="B15" s="39">
        <v>79.599999999999994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>
      <c r="A18" s="56" t="s">
        <v>32</v>
      </c>
      <c r="B18" s="58">
        <v>520</v>
      </c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>
      <c r="A19" s="44" t="s">
        <v>33</v>
      </c>
      <c r="B19" s="45">
        <f t="shared" ref="B19" si="0">SUM(B5:B18)</f>
        <v>599.6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>
      <c r="A21" s="44" t="s">
        <v>15</v>
      </c>
      <c r="B21" s="45">
        <f>B19-B20</f>
        <v>599.6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>
      <c r="A22" s="46" t="s">
        <v>12</v>
      </c>
      <c r="B22" s="51">
        <f>AVERAGE($B$21:B21)</f>
        <v>599.6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>
        <v>3006.9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1500</v>
      </c>
      <c r="C12" s="39"/>
      <c r="D12" s="39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4506.8999999999996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4506.8999999999996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4960</v>
      </c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4960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360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67.13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>
        <v>89.16</v>
      </c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>
        <v>147.12</v>
      </c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>
        <v>4008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>
      <c r="A19" s="44" t="s">
        <v>33</v>
      </c>
      <c r="B19" s="45">
        <f t="shared" ref="B19" si="0">SUM(B5:B18)</f>
        <v>5811.41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>
      <c r="A20" s="46" t="s">
        <v>14</v>
      </c>
      <c r="B20" s="59">
        <v>1211.4100000000001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3.5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3.5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3.5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C22" sqref="C22:M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>
        <v>149.97999999999999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9" customFormat="1" ht="15" customHeight="1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>
      <c r="A15" s="54" t="s">
        <v>29</v>
      </c>
      <c r="B15" s="39">
        <v>1215.7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6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>
        <v>240</v>
      </c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1605.68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1605.68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1605.68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f>2356+2356</f>
        <v>4712</v>
      </c>
      <c r="C12" s="62"/>
      <c r="D12" s="62"/>
      <c r="E12" s="60"/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4712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112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>
      <c r="A14" s="54" t="s">
        <v>28</v>
      </c>
      <c r="B14" s="39">
        <v>4600</v>
      </c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42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4600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1200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103.17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>
        <v>3500</v>
      </c>
      <c r="C14" s="39"/>
      <c r="D14" s="39"/>
      <c r="E14" s="60"/>
      <c r="F14" s="60"/>
      <c r="G14" s="60"/>
      <c r="H14" s="60"/>
      <c r="I14" s="60"/>
      <c r="J14" s="60"/>
      <c r="K14" s="60"/>
      <c r="L14" s="60"/>
      <c r="M14" s="63"/>
    </row>
    <row r="15" spans="1:13" s="15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4803.17</v>
      </c>
      <c r="C19" s="65">
        <f t="shared" ref="C19:M19" si="1">SUM(C5:C18)</f>
        <v>0</v>
      </c>
      <c r="D19" s="65">
        <f t="shared" si="1"/>
        <v>0</v>
      </c>
      <c r="E19" s="65">
        <f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203.17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0</v>
      </c>
      <c r="D21" s="65">
        <f t="shared" si="2"/>
        <v>0</v>
      </c>
      <c r="E21" s="65">
        <f>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C22" sqref="C22:M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>
      <c r="A12" s="52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>
      <c r="A14" s="52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2" t="s">
        <v>29</v>
      </c>
      <c r="B15" s="39">
        <v>248.75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248.75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248.75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248.75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PAULO MUNIZ</vt:lpstr>
      <vt:lpstr>PASTOR JR. TÉRCIO</vt:lpstr>
      <vt:lpstr>PROFESSOR MIRINHO</vt:lpstr>
      <vt:lpstr>RENATO ANTUNES</vt:lpstr>
      <vt:lpstr>RINALDO JÚNIOR</vt:lpstr>
      <vt:lpstr>ROMERINHO JATOBÁ </vt:lpstr>
      <vt:lpstr>TADEU CALHEIROS</vt:lpstr>
      <vt:lpstr>SAMUEL SALAZAR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2021-04-29T12:39:53Z</dcterms:modified>
</cp:coreProperties>
</file>